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00" activeTab="0"/>
  </bookViews>
  <sheets>
    <sheet name="Aspo" sheetId="1" r:id="rId1"/>
  </sheets>
  <definedNames>
    <definedName name="_xlnm.Print_Area" localSheetId="0">'Aspo'!$A$1:$L$36</definedName>
  </definedNames>
  <calcPr fullCalcOnLoad="1"/>
</workbook>
</file>

<file path=xl/sharedStrings.xml><?xml version="1.0" encoding="utf-8"?>
<sst xmlns="http://schemas.openxmlformats.org/spreadsheetml/2006/main" count="50" uniqueCount="25">
  <si>
    <t>Aspo-konserni</t>
  </si>
  <si>
    <t>% liikevaihdosta</t>
  </si>
  <si>
    <t>Oman pääoman tuotto, % (ROE)</t>
  </si>
  <si>
    <t>Omavaraisuusaste, %</t>
  </si>
  <si>
    <t>Gearing</t>
  </si>
  <si>
    <t>IFRS</t>
  </si>
  <si>
    <t>ESL Shipping</t>
  </si>
  <si>
    <t xml:space="preserve">Leipurin </t>
  </si>
  <si>
    <t>Muu toiminta</t>
  </si>
  <si>
    <t>Liikevaihto, Me</t>
  </si>
  <si>
    <t>Liikevoitto, Me</t>
  </si>
  <si>
    <t>Liikevoitto, % liikevaihdosta</t>
  </si>
  <si>
    <t>Tilikauden voitto, Me</t>
  </si>
  <si>
    <t>Henkilöstö tilikauden lopussa</t>
  </si>
  <si>
    <t>Telko  *)</t>
  </si>
  <si>
    <t>Kauko *)</t>
  </si>
  <si>
    <t>Telko *)</t>
  </si>
  <si>
    <t>Voitto ennen veroja, Me</t>
  </si>
  <si>
    <t>Investoinnit</t>
  </si>
  <si>
    <t>Lopetetut toiminnot**)</t>
  </si>
  <si>
    <t>*) Kauko on raportoitu 1.1.2019 alkaen ja 31.12.2020 saakka osana Telko-segmenttiä</t>
  </si>
  <si>
    <t>% liikevaihdosta***)</t>
  </si>
  <si>
    <t>***) Laskettu prosenttina jatkuvien toimintojen liikevaihdosta</t>
  </si>
  <si>
    <t>Raportoitavat segmentit muuttuivat vuoden 2023 alussa. Aikaisempien vuosien lukuja ei ole oikaistu.</t>
  </si>
  <si>
    <t>**) Kauko on raportoitu lopetettuna toimintona vuosina 2021 ja 2022. Ei-ydinliiketoiminnat segmentti on raportoitu lopetettuna toimintona vuonna 2023.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</si>
</sst>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"/>
    <numFmt numFmtId="175" formatCode="#,##0.0"/>
    <numFmt numFmtId="176" formatCode="0.0000"/>
    <numFmt numFmtId="177" formatCode="0.000"/>
    <numFmt numFmtId="178" formatCode="0.00000"/>
  </numFmts>
  <fonts count="39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28" borderId="1" xfId="41">
      <alignment/>
    </xf>
    <xf numFmtId="0" fontId="3" fillId="27" borderId="2" xfId="40">
      <alignment/>
    </xf>
    <xf numFmtId="0" fontId="2" fillId="26" borderId="1" xfId="39">
      <alignment/>
    </xf>
    <xf numFmtId="174" fontId="2" fillId="26" borderId="1" xfId="39" applyNumberFormat="1">
      <alignment/>
    </xf>
    <xf numFmtId="174" fontId="1" fillId="28" borderId="1" xfId="41" applyNumberFormat="1">
      <alignment/>
    </xf>
    <xf numFmtId="0" fontId="3" fillId="27" borderId="2" xfId="40" applyFont="1" applyAlignment="1">
      <alignment horizontal="right"/>
    </xf>
    <xf numFmtId="0" fontId="2" fillId="26" borderId="1" xfId="39" applyFont="1">
      <alignment/>
    </xf>
    <xf numFmtId="0" fontId="1" fillId="28" borderId="1" xfId="41" applyFont="1">
      <alignment/>
    </xf>
    <xf numFmtId="0" fontId="2" fillId="26" borderId="1" xfId="39" applyFont="1" applyFill="1">
      <alignment/>
    </xf>
    <xf numFmtId="174" fontId="2" fillId="26" borderId="1" xfId="39" applyNumberFormat="1" applyFont="1" applyFill="1">
      <alignment/>
    </xf>
    <xf numFmtId="174" fontId="1" fillId="28" borderId="1" xfId="41" applyNumberFormat="1" applyFont="1">
      <alignment/>
    </xf>
    <xf numFmtId="174" fontId="2" fillId="26" borderId="1" xfId="39" applyNumberFormat="1" applyFont="1">
      <alignment/>
    </xf>
    <xf numFmtId="0" fontId="0" fillId="0" borderId="0" xfId="0" applyFont="1" applyAlignment="1">
      <alignment/>
    </xf>
    <xf numFmtId="0" fontId="3" fillId="27" borderId="12" xfId="40" applyFont="1" applyBorder="1" applyAlignment="1">
      <alignment horizontal="left" vertical="top"/>
    </xf>
    <xf numFmtId="0" fontId="3" fillId="27" borderId="13" xfId="40" applyFont="1" applyBorder="1" applyAlignment="1">
      <alignment horizontal="left" vertical="top"/>
    </xf>
    <xf numFmtId="0" fontId="38" fillId="27" borderId="2" xfId="40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47" sqref="A47"/>
    </sheetView>
  </sheetViews>
  <sheetFormatPr defaultColWidth="9.140625" defaultRowHeight="12.75"/>
  <cols>
    <col min="1" max="1" width="72.7109375" style="0" customWidth="1"/>
    <col min="2" max="12" width="9.140625" style="0" customWidth="1"/>
  </cols>
  <sheetData>
    <row r="1" spans="1:12" ht="12.75">
      <c r="A1" s="14" t="s">
        <v>0</v>
      </c>
      <c r="B1" s="2">
        <v>2023</v>
      </c>
      <c r="C1" s="16">
        <v>2022</v>
      </c>
      <c r="D1" s="2">
        <v>2021</v>
      </c>
      <c r="E1" s="2">
        <v>2020</v>
      </c>
      <c r="F1" s="2">
        <v>2019</v>
      </c>
      <c r="G1" s="2">
        <v>2018</v>
      </c>
      <c r="H1" s="2">
        <v>2017</v>
      </c>
      <c r="I1" s="2">
        <v>2016</v>
      </c>
      <c r="J1" s="2">
        <v>2015</v>
      </c>
      <c r="K1" s="2">
        <v>2014</v>
      </c>
      <c r="L1" s="2">
        <v>2013</v>
      </c>
    </row>
    <row r="2" spans="1:12" ht="12.75">
      <c r="A2" s="15"/>
      <c r="B2" s="6" t="s">
        <v>5</v>
      </c>
      <c r="C2" s="6" t="s">
        <v>5</v>
      </c>
      <c r="D2" s="6" t="s">
        <v>5</v>
      </c>
      <c r="E2" s="6" t="s">
        <v>5</v>
      </c>
      <c r="F2" s="6" t="s">
        <v>5</v>
      </c>
      <c r="G2" s="6" t="s">
        <v>5</v>
      </c>
      <c r="H2" s="6" t="s">
        <v>5</v>
      </c>
      <c r="I2" s="6" t="s">
        <v>5</v>
      </c>
      <c r="J2" s="6" t="s">
        <v>5</v>
      </c>
      <c r="K2" s="6" t="s">
        <v>5</v>
      </c>
      <c r="L2" s="6" t="s">
        <v>5</v>
      </c>
    </row>
    <row r="3" spans="1:12" ht="12.75">
      <c r="A3" s="7" t="s">
        <v>9</v>
      </c>
      <c r="B3" s="12">
        <v>553</v>
      </c>
      <c r="C3" s="7">
        <v>652.6</v>
      </c>
      <c r="D3" s="7">
        <v>586.4</v>
      </c>
      <c r="E3" s="7">
        <v>500.7</v>
      </c>
      <c r="F3" s="7">
        <f aca="true" t="shared" si="0" ref="F3:L3">SUM(F4:F7)</f>
        <v>587.7</v>
      </c>
      <c r="G3" s="7">
        <f t="shared" si="0"/>
        <v>540.9</v>
      </c>
      <c r="H3" s="7">
        <f t="shared" si="0"/>
        <v>502.40000000000003</v>
      </c>
      <c r="I3" s="7">
        <f t="shared" si="0"/>
        <v>457.40000000000003</v>
      </c>
      <c r="J3" s="7">
        <f t="shared" si="0"/>
        <v>445.8</v>
      </c>
      <c r="K3" s="7">
        <f t="shared" si="0"/>
        <v>482.9</v>
      </c>
      <c r="L3" s="7">
        <f t="shared" si="0"/>
        <v>476.3</v>
      </c>
    </row>
    <row r="4" spans="1:12" ht="12.75">
      <c r="A4" s="8" t="s">
        <v>6</v>
      </c>
      <c r="B4" s="11">
        <v>189</v>
      </c>
      <c r="C4" s="11">
        <v>245.4</v>
      </c>
      <c r="D4" s="11">
        <v>191.4</v>
      </c>
      <c r="E4" s="11">
        <v>148.4</v>
      </c>
      <c r="F4" s="11">
        <v>175</v>
      </c>
      <c r="G4" s="8">
        <v>120.1</v>
      </c>
      <c r="H4" s="8">
        <v>79.3</v>
      </c>
      <c r="I4" s="8">
        <v>71.4</v>
      </c>
      <c r="J4" s="8">
        <v>76.2</v>
      </c>
      <c r="K4" s="8">
        <v>85.2</v>
      </c>
      <c r="L4" s="8">
        <v>77.8</v>
      </c>
    </row>
    <row r="5" spans="1:12" ht="12.75">
      <c r="A5" s="8" t="s">
        <v>14</v>
      </c>
      <c r="B5" s="11">
        <v>211.3</v>
      </c>
      <c r="C5" s="11">
        <v>267.4</v>
      </c>
      <c r="D5" s="11">
        <v>268.8</v>
      </c>
      <c r="E5" s="11">
        <v>251.3</v>
      </c>
      <c r="F5" s="11">
        <v>297</v>
      </c>
      <c r="G5" s="8">
        <v>266.2</v>
      </c>
      <c r="H5" s="8">
        <v>262.2</v>
      </c>
      <c r="I5" s="8">
        <v>240.3</v>
      </c>
      <c r="J5" s="8">
        <v>215.3</v>
      </c>
      <c r="K5" s="8">
        <v>226.8</v>
      </c>
      <c r="L5" s="8">
        <v>230.2</v>
      </c>
    </row>
    <row r="6" spans="1:12" ht="12.75">
      <c r="A6" s="8" t="s">
        <v>7</v>
      </c>
      <c r="B6" s="11">
        <v>136.1</v>
      </c>
      <c r="C6" s="11">
        <v>130.6</v>
      </c>
      <c r="D6" s="11">
        <v>113.1</v>
      </c>
      <c r="E6" s="11">
        <v>101</v>
      </c>
      <c r="F6" s="11">
        <v>115.7</v>
      </c>
      <c r="G6" s="11">
        <v>121</v>
      </c>
      <c r="H6" s="8">
        <v>122.3</v>
      </c>
      <c r="I6" s="8">
        <v>112.7</v>
      </c>
      <c r="J6" s="8">
        <v>117.8</v>
      </c>
      <c r="K6" s="8">
        <v>134.9</v>
      </c>
      <c r="L6" s="8">
        <v>136.3</v>
      </c>
    </row>
    <row r="7" spans="1:12" ht="12.75">
      <c r="A7" s="8" t="s">
        <v>15</v>
      </c>
      <c r="B7" s="11"/>
      <c r="C7" s="11"/>
      <c r="D7" s="11"/>
      <c r="E7" s="11"/>
      <c r="F7" s="11"/>
      <c r="G7" s="11">
        <v>33.6</v>
      </c>
      <c r="H7" s="11">
        <v>38.6</v>
      </c>
      <c r="I7" s="11">
        <v>33</v>
      </c>
      <c r="J7" s="11">
        <v>36.5</v>
      </c>
      <c r="K7" s="11">
        <v>36</v>
      </c>
      <c r="L7" s="11">
        <v>32</v>
      </c>
    </row>
    <row r="8" spans="1:12" ht="12.75">
      <c r="A8" s="8" t="s">
        <v>19</v>
      </c>
      <c r="B8" s="11">
        <v>16.6</v>
      </c>
      <c r="C8" s="11">
        <v>9.2</v>
      </c>
      <c r="D8" s="11">
        <v>13.1</v>
      </c>
      <c r="E8" s="11"/>
      <c r="F8" s="11"/>
      <c r="G8" s="11"/>
      <c r="H8" s="11"/>
      <c r="I8" s="11"/>
      <c r="J8" s="11"/>
      <c r="K8" s="11"/>
      <c r="L8" s="11"/>
    </row>
    <row r="9" spans="1:12" ht="12.75">
      <c r="A9" s="7" t="s">
        <v>10</v>
      </c>
      <c r="B9" s="7">
        <v>9.8</v>
      </c>
      <c r="C9" s="7">
        <v>31.2</v>
      </c>
      <c r="D9" s="7">
        <v>33.9</v>
      </c>
      <c r="E9" s="7">
        <v>19.3</v>
      </c>
      <c r="F9" s="7">
        <f aca="true" t="shared" si="1" ref="F9:L9">SUM(F10:F14)</f>
        <v>21.1</v>
      </c>
      <c r="G9" s="7">
        <f t="shared" si="1"/>
        <v>20.6</v>
      </c>
      <c r="H9" s="7">
        <f t="shared" si="1"/>
        <v>23.1</v>
      </c>
      <c r="I9" s="7">
        <f t="shared" si="1"/>
        <v>20.4</v>
      </c>
      <c r="J9" s="7">
        <f t="shared" si="1"/>
        <v>20.6</v>
      </c>
      <c r="K9" s="7">
        <f t="shared" si="1"/>
        <v>23.4</v>
      </c>
      <c r="L9" s="7">
        <f t="shared" si="1"/>
        <v>10.799999999999997</v>
      </c>
    </row>
    <row r="10" spans="1:12" ht="12.75">
      <c r="A10" s="8" t="s">
        <v>6</v>
      </c>
      <c r="B10" s="11">
        <v>17.7</v>
      </c>
      <c r="C10" s="11">
        <v>38.1</v>
      </c>
      <c r="D10" s="11">
        <v>26.8</v>
      </c>
      <c r="E10" s="11">
        <v>7.6</v>
      </c>
      <c r="F10" s="11">
        <v>14.6</v>
      </c>
      <c r="G10" s="11">
        <v>15.1</v>
      </c>
      <c r="H10" s="11">
        <v>13.5</v>
      </c>
      <c r="I10" s="11">
        <v>12.6</v>
      </c>
      <c r="J10" s="11">
        <v>14.7</v>
      </c>
      <c r="K10" s="11">
        <v>16</v>
      </c>
      <c r="L10" s="8">
        <v>7.6</v>
      </c>
    </row>
    <row r="11" spans="1:12" ht="12.75">
      <c r="A11" s="8" t="s">
        <v>16</v>
      </c>
      <c r="B11" s="11">
        <v>8</v>
      </c>
      <c r="C11" s="11">
        <v>7.3</v>
      </c>
      <c r="D11" s="11">
        <v>20.4</v>
      </c>
      <c r="E11" s="11">
        <v>14.9</v>
      </c>
      <c r="F11" s="11">
        <v>8</v>
      </c>
      <c r="G11" s="8">
        <v>12.1</v>
      </c>
      <c r="H11" s="8">
        <v>10.8</v>
      </c>
      <c r="I11" s="8">
        <v>10.1</v>
      </c>
      <c r="J11" s="8">
        <v>10.4</v>
      </c>
      <c r="K11" s="8">
        <v>9.9</v>
      </c>
      <c r="L11" s="8">
        <v>5.8</v>
      </c>
    </row>
    <row r="12" spans="1:12" ht="12.75">
      <c r="A12" s="8" t="s">
        <v>7</v>
      </c>
      <c r="B12" s="11">
        <v>5.6</v>
      </c>
      <c r="C12" s="11">
        <v>-4.8</v>
      </c>
      <c r="D12" s="11">
        <v>-2.4</v>
      </c>
      <c r="E12" s="11">
        <v>1.4</v>
      </c>
      <c r="F12" s="11">
        <v>3</v>
      </c>
      <c r="G12" s="11">
        <v>3.3</v>
      </c>
      <c r="H12" s="11">
        <v>3.1</v>
      </c>
      <c r="I12" s="11">
        <v>2</v>
      </c>
      <c r="J12" s="11">
        <v>2.4</v>
      </c>
      <c r="K12" s="11">
        <v>4.4</v>
      </c>
      <c r="L12" s="11">
        <v>5.2</v>
      </c>
    </row>
    <row r="13" spans="1:12" ht="12.75">
      <c r="A13" s="8" t="s">
        <v>15</v>
      </c>
      <c r="B13" s="8"/>
      <c r="C13" s="8"/>
      <c r="D13" s="8"/>
      <c r="E13" s="8"/>
      <c r="F13" s="8"/>
      <c r="G13" s="8">
        <v>-4.7</v>
      </c>
      <c r="H13" s="8">
        <v>-0.2</v>
      </c>
      <c r="I13" s="8">
        <v>-0.1</v>
      </c>
      <c r="J13" s="8">
        <v>-1.2</v>
      </c>
      <c r="K13" s="8">
        <v>0.1</v>
      </c>
      <c r="L13" s="8">
        <v>-3.6</v>
      </c>
    </row>
    <row r="14" spans="1:12" ht="12.75">
      <c r="A14" s="8" t="s">
        <v>8</v>
      </c>
      <c r="B14" s="11">
        <v>-5.4</v>
      </c>
      <c r="C14" s="11">
        <v>-6.7</v>
      </c>
      <c r="D14" s="11">
        <v>-7.9</v>
      </c>
      <c r="E14" s="11">
        <v>-4.6</v>
      </c>
      <c r="F14" s="11">
        <v>-4.5</v>
      </c>
      <c r="G14" s="11">
        <v>-5.2</v>
      </c>
      <c r="H14" s="11">
        <v>-4.1</v>
      </c>
      <c r="I14" s="11">
        <v>-4.2</v>
      </c>
      <c r="J14" s="11">
        <v>-5.7</v>
      </c>
      <c r="K14" s="11">
        <v>-7</v>
      </c>
      <c r="L14" s="8">
        <v>-4.2</v>
      </c>
    </row>
    <row r="15" spans="1:12" ht="12.75">
      <c r="A15" s="8" t="s">
        <v>19</v>
      </c>
      <c r="B15" s="11">
        <v>-16.1</v>
      </c>
      <c r="C15" s="11">
        <v>-2.7</v>
      </c>
      <c r="D15" s="11">
        <v>-3</v>
      </c>
      <c r="E15" s="11"/>
      <c r="F15" s="11"/>
      <c r="G15" s="11"/>
      <c r="H15" s="11"/>
      <c r="I15" s="11"/>
      <c r="J15" s="11"/>
      <c r="K15" s="11"/>
      <c r="L15" s="8"/>
    </row>
    <row r="16" spans="1:12" ht="12.75">
      <c r="A16" s="9" t="s">
        <v>11</v>
      </c>
      <c r="B16" s="10">
        <f>B9/B3*100</f>
        <v>1.7721518987341773</v>
      </c>
      <c r="C16" s="10">
        <f aca="true" t="shared" si="2" ref="C16:L16">C9/C3*100</f>
        <v>4.780876494023905</v>
      </c>
      <c r="D16" s="10">
        <f t="shared" si="2"/>
        <v>5.781036834924966</v>
      </c>
      <c r="E16" s="10">
        <f t="shared" si="2"/>
        <v>3.854603555022968</v>
      </c>
      <c r="F16" s="10">
        <f t="shared" si="2"/>
        <v>3.590267143100221</v>
      </c>
      <c r="G16" s="10">
        <f t="shared" si="2"/>
        <v>3.808467369199483</v>
      </c>
      <c r="H16" s="10">
        <f t="shared" si="2"/>
        <v>4.597929936305732</v>
      </c>
      <c r="I16" s="10">
        <f t="shared" si="2"/>
        <v>4.459991254919108</v>
      </c>
      <c r="J16" s="10">
        <f t="shared" si="2"/>
        <v>4.620906235980261</v>
      </c>
      <c r="K16" s="10">
        <f t="shared" si="2"/>
        <v>4.845723752329675</v>
      </c>
      <c r="L16" s="10">
        <f t="shared" si="2"/>
        <v>2.267478479949611</v>
      </c>
    </row>
    <row r="17" spans="1:12" ht="12.75">
      <c r="A17" s="8" t="s">
        <v>6</v>
      </c>
      <c r="B17" s="11">
        <f>B10/B4*100</f>
        <v>9.365079365079366</v>
      </c>
      <c r="C17" s="11">
        <v>15.5</v>
      </c>
      <c r="D17" s="11">
        <v>14</v>
      </c>
      <c r="E17" s="11">
        <v>5.1</v>
      </c>
      <c r="F17" s="11">
        <f aca="true" t="shared" si="3" ref="F17:L18">F10/F4*100</f>
        <v>8.342857142857142</v>
      </c>
      <c r="G17" s="11">
        <f t="shared" si="3"/>
        <v>12.572855953372189</v>
      </c>
      <c r="H17" s="11">
        <f t="shared" si="3"/>
        <v>17.023959646910466</v>
      </c>
      <c r="I17" s="11">
        <f t="shared" si="3"/>
        <v>17.64705882352941</v>
      </c>
      <c r="J17" s="11">
        <f t="shared" si="3"/>
        <v>19.291338582677163</v>
      </c>
      <c r="K17" s="11">
        <f t="shared" si="3"/>
        <v>18.779342723004692</v>
      </c>
      <c r="L17" s="11">
        <f t="shared" si="3"/>
        <v>9.768637532133676</v>
      </c>
    </row>
    <row r="18" spans="1:12" ht="12.75">
      <c r="A18" s="8" t="s">
        <v>16</v>
      </c>
      <c r="B18" s="11">
        <f>B11/B5*100</f>
        <v>3.786086133459536</v>
      </c>
      <c r="C18" s="11">
        <v>2.7</v>
      </c>
      <c r="D18" s="11">
        <v>7.6</v>
      </c>
      <c r="E18" s="11">
        <v>5.9</v>
      </c>
      <c r="F18" s="11">
        <f t="shared" si="3"/>
        <v>2.6936026936026933</v>
      </c>
      <c r="G18" s="11">
        <f t="shared" si="3"/>
        <v>4.545454545454546</v>
      </c>
      <c r="H18" s="11">
        <f t="shared" si="3"/>
        <v>4.118993135011443</v>
      </c>
      <c r="I18" s="11">
        <f t="shared" si="3"/>
        <v>4.20307948397836</v>
      </c>
      <c r="J18" s="11">
        <f t="shared" si="3"/>
        <v>4.830469112865768</v>
      </c>
      <c r="K18" s="11">
        <f t="shared" si="3"/>
        <v>4.365079365079365</v>
      </c>
      <c r="L18" s="11">
        <f t="shared" si="3"/>
        <v>2.519548218940052</v>
      </c>
    </row>
    <row r="19" spans="1:12" ht="12.75">
      <c r="A19" s="8" t="s">
        <v>7</v>
      </c>
      <c r="B19" s="11">
        <f>+B12/B6*100</f>
        <v>4.114621601763409</v>
      </c>
      <c r="C19" s="11">
        <v>-3.7</v>
      </c>
      <c r="D19" s="11">
        <v>-2.1</v>
      </c>
      <c r="E19" s="11">
        <v>1.4</v>
      </c>
      <c r="F19" s="11">
        <f aca="true" t="shared" si="4" ref="F19:L19">+F12/F6*100</f>
        <v>2.592912705272256</v>
      </c>
      <c r="G19" s="11">
        <f t="shared" si="4"/>
        <v>2.727272727272727</v>
      </c>
      <c r="H19" s="11">
        <f t="shared" si="4"/>
        <v>2.5347506132461164</v>
      </c>
      <c r="I19" s="11">
        <f t="shared" si="4"/>
        <v>1.774622892635315</v>
      </c>
      <c r="J19" s="11">
        <f t="shared" si="4"/>
        <v>2.037351443123939</v>
      </c>
      <c r="K19" s="11">
        <f t="shared" si="4"/>
        <v>3.261675315048184</v>
      </c>
      <c r="L19" s="11">
        <f t="shared" si="4"/>
        <v>3.8151137197358764</v>
      </c>
    </row>
    <row r="20" spans="1:12" ht="12.75">
      <c r="A20" s="8" t="s">
        <v>15</v>
      </c>
      <c r="B20" s="11"/>
      <c r="C20" s="11"/>
      <c r="D20" s="11"/>
      <c r="E20" s="11"/>
      <c r="F20" s="11"/>
      <c r="G20" s="11">
        <f aca="true" t="shared" si="5" ref="G20:L20">G13/G7*100</f>
        <v>-13.988095238095239</v>
      </c>
      <c r="H20" s="11">
        <f t="shared" si="5"/>
        <v>-0.5181347150259068</v>
      </c>
      <c r="I20" s="11">
        <f t="shared" si="5"/>
        <v>-0.30303030303030304</v>
      </c>
      <c r="J20" s="11">
        <f t="shared" si="5"/>
        <v>-3.287671232876712</v>
      </c>
      <c r="K20" s="11">
        <f t="shared" si="5"/>
        <v>0.2777777777777778</v>
      </c>
      <c r="L20" s="11">
        <f t="shared" si="5"/>
        <v>-11.25</v>
      </c>
    </row>
    <row r="21" spans="1:12" ht="12.75">
      <c r="A21" s="7" t="s">
        <v>17</v>
      </c>
      <c r="B21" s="12">
        <v>16.6</v>
      </c>
      <c r="C21" s="12">
        <v>27.6</v>
      </c>
      <c r="D21" s="12">
        <v>33</v>
      </c>
      <c r="E21" s="12">
        <v>14.8</v>
      </c>
      <c r="F21" s="12">
        <v>18.2</v>
      </c>
      <c r="G21" s="12">
        <v>16.4</v>
      </c>
      <c r="H21" s="12">
        <v>21.1</v>
      </c>
      <c r="I21" s="12">
        <v>17.3</v>
      </c>
      <c r="J21" s="12">
        <v>21.3</v>
      </c>
      <c r="K21" s="12">
        <v>19</v>
      </c>
      <c r="L21" s="7">
        <v>6.6</v>
      </c>
    </row>
    <row r="22" spans="1:12" ht="12.75">
      <c r="A22" s="1" t="s">
        <v>21</v>
      </c>
      <c r="B22" s="5">
        <f>B21/(B3-B8)*100</f>
        <v>3.0947054436987327</v>
      </c>
      <c r="C22" s="5">
        <f>C21/(C3-C8)*100</f>
        <v>4.2897109107864475</v>
      </c>
      <c r="D22" s="5">
        <f>D21/(D3-D8)*100</f>
        <v>5.7561486132914705</v>
      </c>
      <c r="E22" s="5">
        <f aca="true" t="shared" si="6" ref="E22:L22">E21/E3*100</f>
        <v>2.9558617934891154</v>
      </c>
      <c r="F22" s="5">
        <f t="shared" si="6"/>
        <v>3.096818104475072</v>
      </c>
      <c r="G22" s="5">
        <f t="shared" si="6"/>
        <v>3.031983730819005</v>
      </c>
      <c r="H22" s="5">
        <f t="shared" si="6"/>
        <v>4.19984076433121</v>
      </c>
      <c r="I22" s="5">
        <f t="shared" si="6"/>
        <v>3.7822474857892434</v>
      </c>
      <c r="J22" s="5">
        <f t="shared" si="6"/>
        <v>4.77792732166891</v>
      </c>
      <c r="K22" s="5">
        <f t="shared" si="6"/>
        <v>3.9345620211223857</v>
      </c>
      <c r="L22" s="5">
        <f t="shared" si="6"/>
        <v>1.3856812933025404</v>
      </c>
    </row>
    <row r="23" spans="1:12" ht="12.75">
      <c r="A23" s="7" t="s">
        <v>12</v>
      </c>
      <c r="B23" s="7">
        <v>1.6</v>
      </c>
      <c r="C23" s="7">
        <v>20.7</v>
      </c>
      <c r="D23" s="7">
        <v>25.3</v>
      </c>
      <c r="E23" s="7">
        <v>13.4</v>
      </c>
      <c r="F23" s="7">
        <v>16.1</v>
      </c>
      <c r="G23" s="7">
        <v>14.2</v>
      </c>
      <c r="H23" s="7">
        <v>19.4</v>
      </c>
      <c r="I23" s="7">
        <v>15.9</v>
      </c>
      <c r="J23" s="7">
        <v>19.8</v>
      </c>
      <c r="K23" s="7">
        <v>18.4</v>
      </c>
      <c r="L23" s="7">
        <v>8.6</v>
      </c>
    </row>
    <row r="24" spans="1:12" ht="12.75">
      <c r="A24" s="1" t="s">
        <v>1</v>
      </c>
      <c r="B24" s="5">
        <f>B23/B3*100</f>
        <v>0.28933092224231466</v>
      </c>
      <c r="C24" s="5">
        <f aca="true" t="shared" si="7" ref="B24:L24">C23/C3*100</f>
        <v>3.1719276739197055</v>
      </c>
      <c r="D24" s="5">
        <f t="shared" si="7"/>
        <v>4.314461118690314</v>
      </c>
      <c r="E24" s="5">
        <f t="shared" si="7"/>
        <v>2.676253245456361</v>
      </c>
      <c r="F24" s="5">
        <f t="shared" si="7"/>
        <v>2.7394929385741023</v>
      </c>
      <c r="G24" s="5">
        <f t="shared" si="7"/>
        <v>2.6252542059530413</v>
      </c>
      <c r="H24" s="5">
        <f t="shared" si="7"/>
        <v>3.861464968152865</v>
      </c>
      <c r="I24" s="5">
        <f t="shared" si="7"/>
        <v>3.4761696545693046</v>
      </c>
      <c r="J24" s="5">
        <f t="shared" si="7"/>
        <v>4.441453566621804</v>
      </c>
      <c r="K24" s="5">
        <f t="shared" si="7"/>
        <v>3.8103126941395735</v>
      </c>
      <c r="L24" s="5">
        <f t="shared" si="7"/>
        <v>1.8055847155154312</v>
      </c>
    </row>
    <row r="25" spans="1:12" ht="12.75">
      <c r="A25" s="7" t="s">
        <v>13</v>
      </c>
      <c r="B25" s="7">
        <v>712</v>
      </c>
      <c r="C25" s="7">
        <v>886</v>
      </c>
      <c r="D25" s="7">
        <v>944</v>
      </c>
      <c r="E25" s="7">
        <v>896</v>
      </c>
      <c r="F25" s="7">
        <f aca="true" t="shared" si="8" ref="F25:L25">SUM(F26:F30)</f>
        <v>931</v>
      </c>
      <c r="G25" s="7">
        <f t="shared" si="8"/>
        <v>958</v>
      </c>
      <c r="H25" s="7">
        <f t="shared" si="8"/>
        <v>909</v>
      </c>
      <c r="I25" s="7">
        <f t="shared" si="8"/>
        <v>895</v>
      </c>
      <c r="J25" s="7">
        <f t="shared" si="8"/>
        <v>857</v>
      </c>
      <c r="K25" s="7">
        <f t="shared" si="8"/>
        <v>879</v>
      </c>
      <c r="L25" s="7">
        <f t="shared" si="8"/>
        <v>869</v>
      </c>
    </row>
    <row r="26" spans="1:12" ht="12.75">
      <c r="A26" s="8" t="s">
        <v>6</v>
      </c>
      <c r="B26" s="8">
        <v>297</v>
      </c>
      <c r="C26" s="8">
        <v>295</v>
      </c>
      <c r="D26" s="8">
        <v>295</v>
      </c>
      <c r="E26" s="8">
        <v>295</v>
      </c>
      <c r="F26" s="8">
        <v>277</v>
      </c>
      <c r="G26" s="8">
        <v>276</v>
      </c>
      <c r="H26" s="8">
        <v>235</v>
      </c>
      <c r="I26" s="8">
        <v>226</v>
      </c>
      <c r="J26" s="8">
        <v>223</v>
      </c>
      <c r="K26" s="8">
        <v>226</v>
      </c>
      <c r="L26" s="8">
        <v>210</v>
      </c>
    </row>
    <row r="27" spans="1:12" ht="12.75">
      <c r="A27" s="8" t="s">
        <v>16</v>
      </c>
      <c r="B27" s="8">
        <v>218</v>
      </c>
      <c r="C27" s="8">
        <v>293</v>
      </c>
      <c r="D27" s="8">
        <v>321</v>
      </c>
      <c r="E27" s="8">
        <v>308</v>
      </c>
      <c r="F27" s="8">
        <v>330</v>
      </c>
      <c r="G27" s="8">
        <v>301</v>
      </c>
      <c r="H27" s="8">
        <v>288</v>
      </c>
      <c r="I27" s="8">
        <v>280</v>
      </c>
      <c r="J27" s="8">
        <v>265</v>
      </c>
      <c r="K27" s="8">
        <v>258</v>
      </c>
      <c r="L27" s="8">
        <v>249</v>
      </c>
    </row>
    <row r="28" spans="1:12" ht="12.75">
      <c r="A28" s="8" t="s">
        <v>7</v>
      </c>
      <c r="B28" s="8">
        <v>157</v>
      </c>
      <c r="C28" s="8">
        <v>255</v>
      </c>
      <c r="D28" s="8">
        <v>270</v>
      </c>
      <c r="E28" s="8">
        <v>262</v>
      </c>
      <c r="F28" s="8">
        <v>297</v>
      </c>
      <c r="G28" s="8">
        <v>323</v>
      </c>
      <c r="H28" s="8">
        <v>315</v>
      </c>
      <c r="I28" s="8">
        <v>322</v>
      </c>
      <c r="J28" s="8">
        <v>299</v>
      </c>
      <c r="K28" s="8">
        <v>297</v>
      </c>
      <c r="L28" s="8">
        <v>300</v>
      </c>
    </row>
    <row r="29" spans="1:12" ht="12.75">
      <c r="A29" s="8" t="s">
        <v>15</v>
      </c>
      <c r="B29" s="8"/>
      <c r="C29" s="8"/>
      <c r="D29" s="8"/>
      <c r="E29" s="8"/>
      <c r="F29" s="8"/>
      <c r="G29" s="8">
        <v>33</v>
      </c>
      <c r="H29" s="8">
        <v>46</v>
      </c>
      <c r="I29" s="8">
        <v>42</v>
      </c>
      <c r="J29" s="8">
        <v>46</v>
      </c>
      <c r="K29" s="8">
        <v>69</v>
      </c>
      <c r="L29" s="8">
        <v>80</v>
      </c>
    </row>
    <row r="30" spans="1:12" ht="12.75">
      <c r="A30" s="8" t="s">
        <v>8</v>
      </c>
      <c r="B30" s="8">
        <v>40</v>
      </c>
      <c r="C30" s="8">
        <v>42</v>
      </c>
      <c r="D30" s="8">
        <v>36</v>
      </c>
      <c r="E30" s="8">
        <v>31</v>
      </c>
      <c r="F30" s="8">
        <v>27</v>
      </c>
      <c r="G30" s="8">
        <v>25</v>
      </c>
      <c r="H30" s="8">
        <v>25</v>
      </c>
      <c r="I30" s="8">
        <v>25</v>
      </c>
      <c r="J30" s="8">
        <v>24</v>
      </c>
      <c r="K30" s="8">
        <v>29</v>
      </c>
      <c r="L30" s="8">
        <v>30</v>
      </c>
    </row>
    <row r="31" spans="1:12" ht="12.75">
      <c r="A31" s="8" t="s">
        <v>19</v>
      </c>
      <c r="B31" s="8"/>
      <c r="C31" s="8">
        <v>1</v>
      </c>
      <c r="D31" s="8">
        <v>22</v>
      </c>
      <c r="E31" s="8"/>
      <c r="F31" s="8"/>
      <c r="G31" s="8"/>
      <c r="H31" s="8"/>
      <c r="I31" s="8"/>
      <c r="J31" s="8"/>
      <c r="K31" s="8"/>
      <c r="L31" s="8"/>
    </row>
    <row r="32" spans="1:12" ht="12.75">
      <c r="A32" s="3" t="s">
        <v>2</v>
      </c>
      <c r="B32" s="4">
        <v>1.2</v>
      </c>
      <c r="C32" s="4">
        <v>15.2</v>
      </c>
      <c r="D32" s="4">
        <v>20.8</v>
      </c>
      <c r="E32" s="4">
        <v>11.4</v>
      </c>
      <c r="F32" s="4">
        <v>13.5</v>
      </c>
      <c r="G32" s="4">
        <v>12.4</v>
      </c>
      <c r="H32" s="4">
        <v>17.1</v>
      </c>
      <c r="I32" s="4">
        <v>14.6</v>
      </c>
      <c r="J32" s="4">
        <v>19.1</v>
      </c>
      <c r="K32" s="4">
        <v>17.8</v>
      </c>
      <c r="L32" s="4">
        <v>8.9</v>
      </c>
    </row>
    <row r="33" spans="1:12" ht="12.75">
      <c r="A33" s="3" t="s">
        <v>3</v>
      </c>
      <c r="B33" s="4">
        <v>34.4</v>
      </c>
      <c r="C33" s="4">
        <v>34.7</v>
      </c>
      <c r="D33" s="4">
        <v>32</v>
      </c>
      <c r="E33" s="3">
        <v>30.1</v>
      </c>
      <c r="F33" s="3">
        <v>30.1</v>
      </c>
      <c r="G33" s="3">
        <v>29.5</v>
      </c>
      <c r="H33" s="3">
        <v>35.6</v>
      </c>
      <c r="I33" s="3">
        <v>37.4</v>
      </c>
      <c r="J33" s="3">
        <v>33.8</v>
      </c>
      <c r="K33" s="3">
        <v>35.2</v>
      </c>
      <c r="L33" s="3">
        <v>34.4</v>
      </c>
    </row>
    <row r="34" spans="1:12" ht="12.75">
      <c r="A34" s="3" t="s">
        <v>4</v>
      </c>
      <c r="B34" s="4">
        <v>117.6</v>
      </c>
      <c r="C34" s="4">
        <v>108.4</v>
      </c>
      <c r="D34" s="4">
        <v>131</v>
      </c>
      <c r="E34" s="4">
        <v>149</v>
      </c>
      <c r="F34" s="4">
        <v>162.2</v>
      </c>
      <c r="G34" s="4">
        <v>154.4</v>
      </c>
      <c r="H34" s="4">
        <v>103.9</v>
      </c>
      <c r="I34" s="4">
        <v>89.8</v>
      </c>
      <c r="J34" s="4">
        <v>101.4</v>
      </c>
      <c r="K34" s="4">
        <v>101</v>
      </c>
      <c r="L34" s="3">
        <v>98.2</v>
      </c>
    </row>
    <row r="35" spans="1:12" ht="12.75">
      <c r="A35" s="7" t="s">
        <v>18</v>
      </c>
      <c r="B35" s="12">
        <v>21.8</v>
      </c>
      <c r="C35" s="12">
        <v>17.8</v>
      </c>
      <c r="D35" s="12">
        <v>15.9</v>
      </c>
      <c r="E35" s="12">
        <v>4.7</v>
      </c>
      <c r="F35" s="12">
        <v>19.9</v>
      </c>
      <c r="G35" s="12">
        <v>43.2</v>
      </c>
      <c r="H35" s="12">
        <v>18</v>
      </c>
      <c r="I35" s="7">
        <v>6.9</v>
      </c>
      <c r="J35" s="7">
        <v>15.1</v>
      </c>
      <c r="K35" s="7">
        <v>18.7</v>
      </c>
      <c r="L35" s="7">
        <v>4.9</v>
      </c>
    </row>
    <row r="36" spans="1:12" ht="12.75">
      <c r="A36" s="1" t="s">
        <v>1</v>
      </c>
      <c r="B36" s="5">
        <f>+B35/B3*100</f>
        <v>3.942133815551537</v>
      </c>
      <c r="C36" s="5">
        <f aca="true" t="shared" si="9" ref="B36:L36">+C35/C3*100</f>
        <v>2.727551333129022</v>
      </c>
      <c r="D36" s="5">
        <f t="shared" si="9"/>
        <v>2.7114597544338337</v>
      </c>
      <c r="E36" s="5">
        <f t="shared" si="9"/>
        <v>0.9386858398242461</v>
      </c>
      <c r="F36" s="5">
        <f t="shared" si="9"/>
        <v>3.3860813340139524</v>
      </c>
      <c r="G36" s="5">
        <f t="shared" si="9"/>
        <v>7.986688851913478</v>
      </c>
      <c r="H36" s="5">
        <f t="shared" si="9"/>
        <v>3.5828025477707004</v>
      </c>
      <c r="I36" s="5">
        <f t="shared" si="9"/>
        <v>1.5085264538696983</v>
      </c>
      <c r="J36" s="5">
        <f t="shared" si="9"/>
        <v>3.38716913414087</v>
      </c>
      <c r="K36" s="5">
        <f t="shared" si="9"/>
        <v>3.8724373576309796</v>
      </c>
      <c r="L36" s="5">
        <f t="shared" si="9"/>
        <v>1.028763384421583</v>
      </c>
    </row>
    <row r="38" ht="12.75">
      <c r="A38" s="13" t="s">
        <v>20</v>
      </c>
    </row>
    <row r="39" ht="12.75">
      <c r="A39" s="13" t="s">
        <v>24</v>
      </c>
    </row>
    <row r="40" ht="12.75">
      <c r="A40" s="13" t="s">
        <v>22</v>
      </c>
    </row>
    <row r="41" ht="12.75">
      <c r="A41" s="13" t="s">
        <v>23</v>
      </c>
    </row>
  </sheetData>
  <sheetProtection/>
  <mergeCells count="1">
    <mergeCell ref="A1:A2"/>
  </mergeCells>
  <printOptions/>
  <pageMargins left="0.75" right="0.75" top="1" bottom="1" header="0.5" footer="0.5"/>
  <pageSetup fitToHeight="1" fitToWidth="1" horizontalDpi="600" verticalDpi="600" orientation="landscape" paperSize="9" scale="91" r:id="rId1"/>
  <ignoredErrors>
    <ignoredError sqref="F19:L19" formula="1"/>
    <ignoredError sqref="F25:L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 Oyj</dc:creator>
  <cp:keywords/>
  <dc:description/>
  <cp:lastModifiedBy>Aaltonen, Karoliina</cp:lastModifiedBy>
  <cp:lastPrinted>2013-03-14T10:25:52Z</cp:lastPrinted>
  <dcterms:created xsi:type="dcterms:W3CDTF">2004-11-30T10:44:07Z</dcterms:created>
  <dcterms:modified xsi:type="dcterms:W3CDTF">2024-02-15T13:59:45Z</dcterms:modified>
  <cp:category/>
  <cp:version/>
  <cp:contentType/>
  <cp:contentStatus/>
</cp:coreProperties>
</file>