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210" windowHeight="112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'Sheet1'!$A$1:$AS$45</definedName>
  </definedNames>
  <calcPr fullCalcOnLoad="1"/>
</workbook>
</file>

<file path=xl/sharedStrings.xml><?xml version="1.0" encoding="utf-8"?>
<sst xmlns="http://schemas.openxmlformats.org/spreadsheetml/2006/main" count="93" uniqueCount="66">
  <si>
    <t xml:space="preserve">Aspo-konserni </t>
  </si>
  <si>
    <t>Liikevoitto, % liikevaihdosta</t>
  </si>
  <si>
    <t>Katsauskauden voitto, Me</t>
  </si>
  <si>
    <t>Liikevaihto, Me</t>
  </si>
  <si>
    <t>Liikevoitto, Me</t>
  </si>
  <si>
    <t>Investoinnit, Me</t>
  </si>
  <si>
    <t>Henkilöstö</t>
  </si>
  <si>
    <t xml:space="preserve">ESL Shipping </t>
  </si>
  <si>
    <t>Leipurin</t>
  </si>
  <si>
    <t>Muu toiminta</t>
  </si>
  <si>
    <t>ESL Shipping</t>
  </si>
  <si>
    <t>I/13</t>
  </si>
  <si>
    <t>II/13</t>
  </si>
  <si>
    <t>III/13</t>
  </si>
  <si>
    <t>IV/13</t>
  </si>
  <si>
    <t>I/14</t>
  </si>
  <si>
    <t>II/14</t>
  </si>
  <si>
    <t>III/14</t>
  </si>
  <si>
    <t>IV/14</t>
  </si>
  <si>
    <t>I/15</t>
  </si>
  <si>
    <t>II/15</t>
  </si>
  <si>
    <t>III/15</t>
  </si>
  <si>
    <t>IV/15</t>
  </si>
  <si>
    <t>I/16</t>
  </si>
  <si>
    <t>II/16</t>
  </si>
  <si>
    <t>III/16</t>
  </si>
  <si>
    <t>IV/16</t>
  </si>
  <si>
    <t>I/17</t>
  </si>
  <si>
    <t>II/17</t>
  </si>
  <si>
    <t>III/17</t>
  </si>
  <si>
    <t>IV/17</t>
  </si>
  <si>
    <t>I/18</t>
  </si>
  <si>
    <t>II/18</t>
  </si>
  <si>
    <t>III/18</t>
  </si>
  <si>
    <t>IV/18</t>
  </si>
  <si>
    <t>I/19</t>
  </si>
  <si>
    <t>Telko *)</t>
  </si>
  <si>
    <t>Kauko*)</t>
  </si>
  <si>
    <t>II/19</t>
  </si>
  <si>
    <t>III/19</t>
  </si>
  <si>
    <t>IV/19</t>
  </si>
  <si>
    <t>I/20</t>
  </si>
  <si>
    <t xml:space="preserve">Osakekohtainen oma pääoma, e </t>
  </si>
  <si>
    <t>Osakekohtainen tulos (EPS), e</t>
  </si>
  <si>
    <t>II/20</t>
  </si>
  <si>
    <t>III/20</t>
  </si>
  <si>
    <t>IV/20</t>
  </si>
  <si>
    <t>I/21</t>
  </si>
  <si>
    <t>II/21</t>
  </si>
  <si>
    <t>III/21</t>
  </si>
  <si>
    <t>IV/21</t>
  </si>
  <si>
    <t>Lopetetut toiminnot**)</t>
  </si>
  <si>
    <t>*) Kauko on raportoitu 1.1.2019 alkaen ja 30.9.2021 saakka osana Telko-segmenttiä</t>
  </si>
  <si>
    <t>I/22</t>
  </si>
  <si>
    <t>II/22</t>
  </si>
  <si>
    <t>III/22</t>
  </si>
  <si>
    <t>Vertailukelpoinen liikevoitto, Me</t>
  </si>
  <si>
    <t xml:space="preserve">Vertailukelpoinen liikevoitto, % </t>
  </si>
  <si>
    <t>Vertailukelpoista liikevoittoa alettiin raportoida Q3/2021 alkaen</t>
  </si>
  <si>
    <t>IV/22</t>
  </si>
  <si>
    <t>I/23</t>
  </si>
  <si>
    <t>**) Kauko on raportoitu lopetettuna toimintona Q4 2021 alkaen. Ei-ydinliiketoiminnat segmentti on sisällytetty lopetettuihin toimintoihin 1.1.2023 alkaen.</t>
  </si>
  <si>
    <t>II/23</t>
  </si>
  <si>
    <t>Raportoitavat segmentit muuttuivat vuoden 2023 alussa. Aikaisempien vuosien lukuja ei ole oikaistu.</t>
  </si>
  <si>
    <t>III/23</t>
  </si>
  <si>
    <t>IV/23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</si>
</sst>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0.0"/>
    <numFmt numFmtId="175" formatCode="#,##0.0"/>
    <numFmt numFmtId="176" formatCode="0.0000"/>
    <numFmt numFmtId="177" formatCode="0.000"/>
    <numFmt numFmtId="178" formatCode="0.00000"/>
  </numFmts>
  <fonts count="42">
    <font>
      <sz val="10"/>
      <name val="Arial"/>
      <family val="0"/>
    </font>
    <font>
      <sz val="8"/>
      <color indexed="47"/>
      <name val="Verdana"/>
      <family val="2"/>
    </font>
    <font>
      <b/>
      <sz val="8"/>
      <color indexed="47"/>
      <name val="Verdana"/>
      <family val="2"/>
    </font>
    <font>
      <b/>
      <sz val="8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47"/>
      <name val="Calibri"/>
      <family val="2"/>
    </font>
    <font>
      <b/>
      <sz val="13"/>
      <color indexed="47"/>
      <name val="Calibri"/>
      <family val="2"/>
    </font>
    <font>
      <b/>
      <sz val="11"/>
      <color indexed="4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7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1"/>
      </left>
      <right>
        <color indexed="63"/>
      </right>
      <top style="thin">
        <color indexed="41"/>
      </top>
      <bottom style="thin">
        <color indexed="41"/>
      </bottom>
    </border>
    <border>
      <left style="thin">
        <color indexed="41"/>
      </left>
      <right style="thin">
        <color indexed="41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26" borderId="1" applyNumberFormat="0" applyProtection="0">
      <alignment/>
    </xf>
    <xf numFmtId="0" fontId="3" fillId="27" borderId="2" applyNumberFormat="0" applyProtection="0">
      <alignment/>
    </xf>
    <xf numFmtId="0" fontId="1" fillId="28" borderId="1" applyNumberFormat="0" applyProtection="0">
      <alignment/>
    </xf>
    <xf numFmtId="0" fontId="25" fillId="29" borderId="0" applyNumberFormat="0" applyBorder="0" applyAlignment="0" applyProtection="0"/>
    <xf numFmtId="0" fontId="26" fillId="30" borderId="3" applyNumberFormat="0" applyAlignment="0" applyProtection="0"/>
    <xf numFmtId="0" fontId="27" fillId="31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2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3" borderId="3" applyNumberFormat="0" applyAlignment="0" applyProtection="0"/>
    <xf numFmtId="0" fontId="36" fillId="0" borderId="8" applyNumberFormat="0" applyFill="0" applyAlignment="0" applyProtection="0"/>
    <xf numFmtId="0" fontId="37" fillId="34" borderId="0" applyNumberFormat="0" applyBorder="0" applyAlignment="0" applyProtection="0"/>
    <xf numFmtId="0" fontId="0" fillId="35" borderId="9" applyNumberFormat="0" applyFont="0" applyAlignment="0" applyProtection="0"/>
    <xf numFmtId="0" fontId="38" fillId="30" borderId="10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26" borderId="1" xfId="39">
      <alignment/>
    </xf>
    <xf numFmtId="17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26" borderId="1" xfId="41" applyFont="1" applyFill="1">
      <alignment/>
    </xf>
    <xf numFmtId="0" fontId="3" fillId="27" borderId="0" xfId="40" applyFont="1" applyBorder="1" applyAlignment="1">
      <alignment horizontal="right"/>
    </xf>
    <xf numFmtId="0" fontId="2" fillId="26" borderId="1" xfId="39" applyFont="1">
      <alignment/>
    </xf>
    <xf numFmtId="2" fontId="3" fillId="27" borderId="2" xfId="40" applyNumberFormat="1" applyFont="1">
      <alignment/>
    </xf>
    <xf numFmtId="174" fontId="2" fillId="26" borderId="1" xfId="39" applyNumberFormat="1" applyFont="1">
      <alignment/>
    </xf>
    <xf numFmtId="0" fontId="1" fillId="0" borderId="1" xfId="41" applyFont="1" applyFill="1">
      <alignment/>
    </xf>
    <xf numFmtId="174" fontId="1" fillId="0" borderId="1" xfId="41" applyNumberFormat="1" applyFont="1" applyFill="1">
      <alignment/>
    </xf>
    <xf numFmtId="0" fontId="2" fillId="26" borderId="12" xfId="41" applyFont="1" applyFill="1" applyBorder="1">
      <alignment/>
    </xf>
    <xf numFmtId="0" fontId="3" fillId="27" borderId="0" xfId="40" applyFont="1" applyBorder="1" applyAlignment="1">
      <alignment horizontal="left"/>
    </xf>
    <xf numFmtId="0" fontId="1" fillId="36" borderId="1" xfId="41" applyFont="1" applyFill="1">
      <alignment/>
    </xf>
    <xf numFmtId="174" fontId="1" fillId="36" borderId="1" xfId="41" applyNumberFormat="1" applyFont="1" applyFill="1">
      <alignment/>
    </xf>
    <xf numFmtId="0" fontId="1" fillId="36" borderId="13" xfId="41" applyFont="1" applyFill="1" applyBorder="1">
      <alignment/>
    </xf>
    <xf numFmtId="0" fontId="2" fillId="26" borderId="1" xfId="39" applyFont="1" applyFill="1">
      <alignment/>
    </xf>
    <xf numFmtId="0" fontId="3" fillId="27" borderId="2" xfId="40" applyFont="1">
      <alignment/>
    </xf>
    <xf numFmtId="2" fontId="2" fillId="26" borderId="1" xfId="39" applyNumberFormat="1" applyFont="1" applyFill="1">
      <alignment/>
    </xf>
    <xf numFmtId="174" fontId="1" fillId="36" borderId="13" xfId="41" applyNumberFormat="1" applyFont="1" applyFill="1" applyBorder="1">
      <alignment/>
    </xf>
    <xf numFmtId="0" fontId="0" fillId="0" borderId="0" xfId="0" applyFont="1" applyAlignment="1">
      <alignment/>
    </xf>
    <xf numFmtId="174" fontId="3" fillId="27" borderId="0" xfId="40" applyNumberFormat="1" applyFont="1" applyBorder="1" applyAlignment="1">
      <alignment horizontal="right"/>
    </xf>
    <xf numFmtId="0" fontId="1" fillId="36" borderId="1" xfId="41" applyFill="1">
      <alignment/>
    </xf>
    <xf numFmtId="174" fontId="2" fillId="26" borderId="1" xfId="39" applyNumberFormat="1">
      <alignment/>
    </xf>
    <xf numFmtId="174" fontId="3" fillId="27" borderId="0" xfId="40" applyNumberFormat="1" applyBorder="1" applyAlignment="1">
      <alignment horizontal="right"/>
    </xf>
    <xf numFmtId="174" fontId="1" fillId="36" borderId="1" xfId="41" applyNumberFormat="1" applyFill="1">
      <alignment/>
    </xf>
    <xf numFmtId="174" fontId="1" fillId="0" borderId="1" xfId="41" applyNumberFormat="1" applyFill="1">
      <alignment/>
    </xf>
    <xf numFmtId="174" fontId="1" fillId="36" borderId="13" xfId="41" applyNumberFormat="1" applyFill="1" applyBorder="1">
      <alignment/>
    </xf>
    <xf numFmtId="2" fontId="2" fillId="26" borderId="1" xfId="39" applyNumberFormat="1">
      <alignment/>
    </xf>
    <xf numFmtId="2" fontId="3" fillId="27" borderId="2" xfId="40" applyNumberForma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po_keski" xfId="39"/>
    <cellStyle name="Aspo_tumma" xfId="40"/>
    <cellStyle name="Aspo_vaalea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6D6E2"/>
      <rgbColor rgb="005E8AAF"/>
      <rgbColor rgb="00456E90"/>
      <rgbColor rgb="00DDE6EE"/>
      <rgbColor rgb="00000000"/>
      <rgbColor rgb="00F3F6F9"/>
      <rgbColor rgb="0022507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0"/>
  <sheetViews>
    <sheetView showGridLines="0" tabSelected="1" zoomScalePageLayoutView="0" workbookViewId="0" topLeftCell="A1">
      <selection activeCell="A50" sqref="A50"/>
    </sheetView>
  </sheetViews>
  <sheetFormatPr defaultColWidth="9.140625" defaultRowHeight="12.75"/>
  <cols>
    <col min="1" max="1" width="32.28125" style="0" customWidth="1"/>
    <col min="2" max="45" width="7.00390625" style="0" customWidth="1"/>
  </cols>
  <sheetData>
    <row r="1" spans="1:45" ht="12.75">
      <c r="A1" s="12" t="s">
        <v>0</v>
      </c>
      <c r="B1" s="24" t="s">
        <v>65</v>
      </c>
      <c r="C1" s="24" t="s">
        <v>64</v>
      </c>
      <c r="D1" s="5" t="s">
        <v>62</v>
      </c>
      <c r="E1" s="5" t="s">
        <v>60</v>
      </c>
      <c r="F1" s="5" t="s">
        <v>59</v>
      </c>
      <c r="G1" s="5" t="s">
        <v>55</v>
      </c>
      <c r="H1" s="5" t="s">
        <v>54</v>
      </c>
      <c r="I1" s="5" t="s">
        <v>53</v>
      </c>
      <c r="J1" s="5" t="s">
        <v>50</v>
      </c>
      <c r="K1" s="5" t="s">
        <v>49</v>
      </c>
      <c r="L1" s="5" t="s">
        <v>48</v>
      </c>
      <c r="M1" s="5" t="s">
        <v>47</v>
      </c>
      <c r="N1" s="5" t="s">
        <v>46</v>
      </c>
      <c r="O1" s="21" t="s">
        <v>45</v>
      </c>
      <c r="P1" s="21" t="s">
        <v>44</v>
      </c>
      <c r="Q1" s="5" t="s">
        <v>41</v>
      </c>
      <c r="R1" s="5" t="s">
        <v>40</v>
      </c>
      <c r="S1" s="5" t="s">
        <v>39</v>
      </c>
      <c r="T1" s="5" t="s">
        <v>38</v>
      </c>
      <c r="U1" s="5" t="s">
        <v>35</v>
      </c>
      <c r="V1" s="5" t="s">
        <v>34</v>
      </c>
      <c r="W1" s="5" t="s">
        <v>33</v>
      </c>
      <c r="X1" s="5" t="s">
        <v>32</v>
      </c>
      <c r="Y1" s="5" t="s">
        <v>31</v>
      </c>
      <c r="Z1" s="5" t="s">
        <v>30</v>
      </c>
      <c r="AA1" s="5" t="s">
        <v>29</v>
      </c>
      <c r="AB1" s="5" t="s">
        <v>28</v>
      </c>
      <c r="AC1" s="5" t="s">
        <v>27</v>
      </c>
      <c r="AD1" s="5" t="s">
        <v>26</v>
      </c>
      <c r="AE1" s="5" t="s">
        <v>25</v>
      </c>
      <c r="AF1" s="5" t="s">
        <v>24</v>
      </c>
      <c r="AG1" s="5" t="s">
        <v>23</v>
      </c>
      <c r="AH1" s="5" t="s">
        <v>22</v>
      </c>
      <c r="AI1" s="5" t="s">
        <v>21</v>
      </c>
      <c r="AJ1" s="5" t="s">
        <v>20</v>
      </c>
      <c r="AK1" s="5" t="s">
        <v>19</v>
      </c>
      <c r="AL1" s="5" t="s">
        <v>18</v>
      </c>
      <c r="AM1" s="5" t="s">
        <v>17</v>
      </c>
      <c r="AN1" s="5" t="s">
        <v>16</v>
      </c>
      <c r="AO1" s="5" t="s">
        <v>15</v>
      </c>
      <c r="AP1" s="5" t="s">
        <v>14</v>
      </c>
      <c r="AQ1" s="5" t="s">
        <v>13</v>
      </c>
      <c r="AR1" s="5" t="s">
        <v>12</v>
      </c>
      <c r="AS1" s="5" t="s">
        <v>11</v>
      </c>
    </row>
    <row r="2" spans="1:45" s="2" customFormat="1" ht="12.75">
      <c r="A2" s="8" t="s">
        <v>3</v>
      </c>
      <c r="B2" s="23">
        <v>553</v>
      </c>
      <c r="C2" s="23">
        <v>417.2</v>
      </c>
      <c r="D2" s="8">
        <v>283.9</v>
      </c>
      <c r="E2" s="8">
        <v>147.5</v>
      </c>
      <c r="F2" s="8">
        <v>652.6</v>
      </c>
      <c r="G2" s="8">
        <v>488</v>
      </c>
      <c r="H2" s="8">
        <v>327.9</v>
      </c>
      <c r="I2" s="8">
        <v>162.6</v>
      </c>
      <c r="J2" s="8">
        <v>586.4</v>
      </c>
      <c r="K2" s="8">
        <v>423.2</v>
      </c>
      <c r="L2" s="8">
        <v>275.2</v>
      </c>
      <c r="M2" s="8">
        <v>132.3</v>
      </c>
      <c r="N2" s="8">
        <v>500.7</v>
      </c>
      <c r="O2" s="8">
        <v>367.2</v>
      </c>
      <c r="P2" s="8">
        <v>248.8</v>
      </c>
      <c r="Q2" s="8">
        <v>133.2</v>
      </c>
      <c r="R2" s="8">
        <f aca="true" t="shared" si="0" ref="R2:AQ2">SUM(R3:R6)</f>
        <v>587.7</v>
      </c>
      <c r="S2" s="8">
        <f t="shared" si="0"/>
        <v>440.7</v>
      </c>
      <c r="T2" s="8">
        <f t="shared" si="0"/>
        <v>292.7</v>
      </c>
      <c r="U2" s="8">
        <f t="shared" si="0"/>
        <v>141.5</v>
      </c>
      <c r="V2" s="8">
        <f t="shared" si="0"/>
        <v>540.9</v>
      </c>
      <c r="W2" s="8">
        <f t="shared" si="0"/>
        <v>384.29999999999995</v>
      </c>
      <c r="X2" s="8">
        <f t="shared" si="0"/>
        <v>248</v>
      </c>
      <c r="Y2" s="8">
        <f t="shared" si="0"/>
        <v>115.30000000000001</v>
      </c>
      <c r="Z2" s="8">
        <f t="shared" si="0"/>
        <v>502.40000000000003</v>
      </c>
      <c r="AA2" s="8">
        <f t="shared" si="0"/>
        <v>370.00000000000006</v>
      </c>
      <c r="AB2" s="8">
        <f t="shared" si="0"/>
        <v>242.8</v>
      </c>
      <c r="AC2" s="8">
        <f t="shared" si="0"/>
        <v>119</v>
      </c>
      <c r="AD2" s="8">
        <f t="shared" si="0"/>
        <v>457.40000000000003</v>
      </c>
      <c r="AE2" s="8">
        <f t="shared" si="0"/>
        <v>332.9</v>
      </c>
      <c r="AF2" s="8">
        <f t="shared" si="0"/>
        <v>214.7</v>
      </c>
      <c r="AG2" s="8">
        <f t="shared" si="0"/>
        <v>98.5</v>
      </c>
      <c r="AH2" s="8">
        <f t="shared" si="0"/>
        <v>445.8</v>
      </c>
      <c r="AI2" s="8">
        <f t="shared" si="0"/>
        <v>323.7</v>
      </c>
      <c r="AJ2" s="8">
        <f t="shared" si="0"/>
        <v>212.2</v>
      </c>
      <c r="AK2" s="8">
        <f t="shared" si="0"/>
        <v>102</v>
      </c>
      <c r="AL2" s="8">
        <f t="shared" si="0"/>
        <v>482.9</v>
      </c>
      <c r="AM2" s="8">
        <f t="shared" si="0"/>
        <v>360.3</v>
      </c>
      <c r="AN2" s="8">
        <f t="shared" si="0"/>
        <v>230.7</v>
      </c>
      <c r="AO2" s="8">
        <f t="shared" si="0"/>
        <v>108</v>
      </c>
      <c r="AP2" s="8">
        <f t="shared" si="0"/>
        <v>476.3</v>
      </c>
      <c r="AQ2" s="8">
        <f t="shared" si="0"/>
        <v>356</v>
      </c>
      <c r="AR2" s="6">
        <v>235.9</v>
      </c>
      <c r="AS2" s="6">
        <v>112.3</v>
      </c>
    </row>
    <row r="3" spans="1:45" s="2" customFormat="1" ht="12.75">
      <c r="A3" s="9" t="s">
        <v>7</v>
      </c>
      <c r="B3" s="25">
        <v>189</v>
      </c>
      <c r="C3" s="25">
        <v>139.7</v>
      </c>
      <c r="D3" s="14">
        <v>96.7</v>
      </c>
      <c r="E3" s="14">
        <v>52.7</v>
      </c>
      <c r="F3" s="14">
        <v>245.4</v>
      </c>
      <c r="G3" s="14">
        <v>182.1</v>
      </c>
      <c r="H3" s="14">
        <v>117.1</v>
      </c>
      <c r="I3" s="14">
        <v>56.8</v>
      </c>
      <c r="J3" s="14">
        <v>191.4</v>
      </c>
      <c r="K3" s="14">
        <v>136.7</v>
      </c>
      <c r="L3" s="14">
        <v>89.4</v>
      </c>
      <c r="M3" s="14">
        <v>43.4</v>
      </c>
      <c r="N3" s="14">
        <v>148.4</v>
      </c>
      <c r="O3" s="14">
        <v>107.2</v>
      </c>
      <c r="P3" s="14">
        <v>75.6</v>
      </c>
      <c r="Q3" s="14">
        <v>42.7</v>
      </c>
      <c r="R3" s="14">
        <v>175</v>
      </c>
      <c r="S3" s="14">
        <v>129.7</v>
      </c>
      <c r="T3" s="14">
        <v>86.3</v>
      </c>
      <c r="U3" s="14">
        <v>43.7</v>
      </c>
      <c r="V3" s="14">
        <v>120.1</v>
      </c>
      <c r="W3" s="14">
        <v>73.7</v>
      </c>
      <c r="X3" s="14">
        <v>43.1</v>
      </c>
      <c r="Y3" s="14">
        <v>20.5</v>
      </c>
      <c r="Z3" s="14">
        <v>79.3</v>
      </c>
      <c r="AA3" s="14">
        <v>56.7</v>
      </c>
      <c r="AB3" s="14">
        <v>38.4</v>
      </c>
      <c r="AC3" s="14">
        <v>18.9</v>
      </c>
      <c r="AD3" s="14">
        <v>71.4</v>
      </c>
      <c r="AE3" s="14">
        <v>50.8</v>
      </c>
      <c r="AF3" s="14">
        <v>32.9</v>
      </c>
      <c r="AG3" s="14">
        <v>16.2</v>
      </c>
      <c r="AH3" s="14">
        <v>76.2</v>
      </c>
      <c r="AI3" s="14">
        <v>56.3</v>
      </c>
      <c r="AJ3" s="14">
        <v>36.4</v>
      </c>
      <c r="AK3" s="14">
        <v>18.2</v>
      </c>
      <c r="AL3" s="14">
        <v>85.2</v>
      </c>
      <c r="AM3" s="14">
        <v>62</v>
      </c>
      <c r="AN3" s="13">
        <v>40.4</v>
      </c>
      <c r="AO3" s="13">
        <v>21.2</v>
      </c>
      <c r="AP3" s="13">
        <v>77.8</v>
      </c>
      <c r="AQ3" s="13">
        <v>55.7</v>
      </c>
      <c r="AR3" s="13">
        <v>38.2</v>
      </c>
      <c r="AS3" s="13">
        <v>19.4</v>
      </c>
    </row>
    <row r="4" spans="1:45" ht="12.75">
      <c r="A4" s="9" t="s">
        <v>36</v>
      </c>
      <c r="B4" s="25">
        <v>211.3</v>
      </c>
      <c r="C4" s="25">
        <v>162.3</v>
      </c>
      <c r="D4" s="14">
        <v>108.5</v>
      </c>
      <c r="E4" s="14">
        <v>54.3</v>
      </c>
      <c r="F4" s="14">
        <v>267.4</v>
      </c>
      <c r="G4" s="14">
        <v>208.2</v>
      </c>
      <c r="H4" s="14">
        <v>147.7</v>
      </c>
      <c r="I4" s="14">
        <v>75.9</v>
      </c>
      <c r="J4" s="14">
        <v>268.8</v>
      </c>
      <c r="K4" s="14">
        <v>205.1</v>
      </c>
      <c r="L4" s="14">
        <v>132.1</v>
      </c>
      <c r="M4" s="14">
        <v>61</v>
      </c>
      <c r="N4" s="14">
        <v>251.3</v>
      </c>
      <c r="O4" s="14">
        <v>185.6</v>
      </c>
      <c r="P4" s="14">
        <v>123.1</v>
      </c>
      <c r="Q4" s="14">
        <v>63.6</v>
      </c>
      <c r="R4" s="14">
        <v>297</v>
      </c>
      <c r="S4" s="14">
        <v>227.2</v>
      </c>
      <c r="T4" s="14">
        <v>152.5</v>
      </c>
      <c r="U4" s="14">
        <v>71.9</v>
      </c>
      <c r="V4" s="14">
        <v>266.2</v>
      </c>
      <c r="W4" s="14">
        <v>196.7</v>
      </c>
      <c r="X4" s="14">
        <v>129.4</v>
      </c>
      <c r="Y4" s="14">
        <v>57.7</v>
      </c>
      <c r="Z4" s="14">
        <v>262.2</v>
      </c>
      <c r="AA4" s="14">
        <v>196.6</v>
      </c>
      <c r="AB4" s="14">
        <v>129.3</v>
      </c>
      <c r="AC4" s="14">
        <v>63.6</v>
      </c>
      <c r="AD4" s="14">
        <v>240.3</v>
      </c>
      <c r="AE4" s="14">
        <v>175.4</v>
      </c>
      <c r="AF4" s="14">
        <v>111.6</v>
      </c>
      <c r="AG4" s="14">
        <v>49.4</v>
      </c>
      <c r="AH4" s="14">
        <v>215.3</v>
      </c>
      <c r="AI4" s="14">
        <v>161.7</v>
      </c>
      <c r="AJ4" s="14">
        <v>105.2</v>
      </c>
      <c r="AK4" s="14">
        <v>50</v>
      </c>
      <c r="AL4" s="14">
        <v>226.8</v>
      </c>
      <c r="AM4" s="14">
        <v>171.1</v>
      </c>
      <c r="AN4" s="14">
        <v>110</v>
      </c>
      <c r="AO4" s="14">
        <v>49.6</v>
      </c>
      <c r="AP4" s="14">
        <v>230.2</v>
      </c>
      <c r="AQ4" s="14">
        <v>176.7</v>
      </c>
      <c r="AR4" s="14">
        <v>115</v>
      </c>
      <c r="AS4" s="13">
        <v>53.4</v>
      </c>
    </row>
    <row r="5" spans="1:45" s="2" customFormat="1" ht="12.75">
      <c r="A5" s="9" t="s">
        <v>8</v>
      </c>
      <c r="B5" s="25">
        <v>136.1</v>
      </c>
      <c r="C5" s="25">
        <v>102.2</v>
      </c>
      <c r="D5" s="14">
        <v>69</v>
      </c>
      <c r="E5" s="14">
        <v>34.6</v>
      </c>
      <c r="F5" s="14">
        <v>130.6</v>
      </c>
      <c r="G5" s="14">
        <v>89.3</v>
      </c>
      <c r="H5" s="14">
        <v>57</v>
      </c>
      <c r="I5" s="14">
        <v>27.7</v>
      </c>
      <c r="J5" s="14">
        <v>113.1</v>
      </c>
      <c r="K5" s="14">
        <v>81.4</v>
      </c>
      <c r="L5" s="14">
        <v>53.7</v>
      </c>
      <c r="M5" s="14">
        <v>27.9</v>
      </c>
      <c r="N5" s="14">
        <v>101</v>
      </c>
      <c r="O5" s="14">
        <v>74.4</v>
      </c>
      <c r="P5" s="14">
        <v>50.1</v>
      </c>
      <c r="Q5" s="14">
        <v>26.9</v>
      </c>
      <c r="R5" s="14">
        <v>115.7</v>
      </c>
      <c r="S5" s="14">
        <v>83.8</v>
      </c>
      <c r="T5" s="14">
        <v>53.9</v>
      </c>
      <c r="U5" s="14">
        <v>25.9</v>
      </c>
      <c r="V5" s="14">
        <v>121</v>
      </c>
      <c r="W5" s="14">
        <v>89.4</v>
      </c>
      <c r="X5" s="14">
        <v>61.4</v>
      </c>
      <c r="Y5" s="14">
        <v>30.2</v>
      </c>
      <c r="Z5" s="14">
        <v>122.3</v>
      </c>
      <c r="AA5" s="14">
        <v>89.4</v>
      </c>
      <c r="AB5" s="14">
        <v>59.5</v>
      </c>
      <c r="AC5" s="14">
        <v>29.4</v>
      </c>
      <c r="AD5" s="14">
        <v>112.7</v>
      </c>
      <c r="AE5" s="14">
        <v>82</v>
      </c>
      <c r="AF5" s="14">
        <v>55</v>
      </c>
      <c r="AG5" s="14">
        <v>26.2</v>
      </c>
      <c r="AH5" s="14">
        <v>117.8</v>
      </c>
      <c r="AI5" s="14">
        <v>86.3</v>
      </c>
      <c r="AJ5" s="14">
        <v>58</v>
      </c>
      <c r="AK5" s="13">
        <v>28.3</v>
      </c>
      <c r="AL5" s="13">
        <v>134.9</v>
      </c>
      <c r="AM5" s="13">
        <v>98.7</v>
      </c>
      <c r="AN5" s="13">
        <v>64.6</v>
      </c>
      <c r="AO5" s="13">
        <v>30.1</v>
      </c>
      <c r="AP5" s="13">
        <v>136.3</v>
      </c>
      <c r="AQ5" s="13">
        <v>99.8</v>
      </c>
      <c r="AR5" s="13">
        <v>65.5</v>
      </c>
      <c r="AS5" s="13">
        <v>30.6</v>
      </c>
    </row>
    <row r="6" spans="1:45" ht="12.75">
      <c r="A6" s="9" t="s">
        <v>37</v>
      </c>
      <c r="B6" s="25"/>
      <c r="C6" s="25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>
        <v>33.6</v>
      </c>
      <c r="W6" s="14">
        <v>24.5</v>
      </c>
      <c r="X6" s="14">
        <v>14.1</v>
      </c>
      <c r="Y6" s="14">
        <v>6.9</v>
      </c>
      <c r="Z6" s="14">
        <v>38.6</v>
      </c>
      <c r="AA6" s="14">
        <v>27.3</v>
      </c>
      <c r="AB6" s="14">
        <v>15.6</v>
      </c>
      <c r="AC6" s="14">
        <v>7.1</v>
      </c>
      <c r="AD6" s="14">
        <v>33</v>
      </c>
      <c r="AE6" s="14">
        <v>24.7</v>
      </c>
      <c r="AF6" s="14">
        <v>15.2</v>
      </c>
      <c r="AG6" s="14">
        <v>6.7</v>
      </c>
      <c r="AH6" s="14">
        <v>36.5</v>
      </c>
      <c r="AI6" s="14">
        <v>19.4</v>
      </c>
      <c r="AJ6" s="14">
        <v>12.6</v>
      </c>
      <c r="AK6" s="14">
        <v>5.5</v>
      </c>
      <c r="AL6" s="14">
        <v>36</v>
      </c>
      <c r="AM6" s="14">
        <v>28.5</v>
      </c>
      <c r="AN6" s="14">
        <v>15.7</v>
      </c>
      <c r="AO6" s="14">
        <v>7.1</v>
      </c>
      <c r="AP6" s="14">
        <v>32</v>
      </c>
      <c r="AQ6" s="13">
        <v>23.8</v>
      </c>
      <c r="AR6" s="13">
        <v>17.2</v>
      </c>
      <c r="AS6" s="13">
        <v>8.9</v>
      </c>
    </row>
    <row r="7" spans="1:45" ht="12.75">
      <c r="A7" s="22" t="s">
        <v>51</v>
      </c>
      <c r="B7" s="25">
        <v>16.6</v>
      </c>
      <c r="C7" s="25">
        <v>13</v>
      </c>
      <c r="D7" s="14">
        <v>9.7</v>
      </c>
      <c r="E7" s="14">
        <v>5.9</v>
      </c>
      <c r="F7" s="14">
        <v>9.2</v>
      </c>
      <c r="G7" s="14">
        <v>8.4</v>
      </c>
      <c r="H7" s="14">
        <v>6.1</v>
      </c>
      <c r="I7" s="14">
        <v>2.2</v>
      </c>
      <c r="J7" s="14">
        <v>13.1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3"/>
      <c r="AR7" s="13"/>
      <c r="AS7" s="13"/>
    </row>
    <row r="8" spans="1:51" ht="12.75">
      <c r="A8" s="4" t="s">
        <v>4</v>
      </c>
      <c r="B8" s="23">
        <v>9.8</v>
      </c>
      <c r="C8" s="23">
        <v>9.9</v>
      </c>
      <c r="D8" s="8">
        <v>3.3</v>
      </c>
      <c r="E8" s="8">
        <v>8.5</v>
      </c>
      <c r="F8" s="8">
        <v>31.2</v>
      </c>
      <c r="G8" s="8">
        <v>36</v>
      </c>
      <c r="H8" s="8">
        <v>23.7</v>
      </c>
      <c r="I8" s="8">
        <v>10.1</v>
      </c>
      <c r="J8" s="8">
        <v>33.9</v>
      </c>
      <c r="K8" s="8">
        <v>25.1</v>
      </c>
      <c r="L8" s="8">
        <v>17.5</v>
      </c>
      <c r="M8" s="8">
        <v>7.9</v>
      </c>
      <c r="N8" s="8">
        <v>19.3</v>
      </c>
      <c r="O8" s="8">
        <v>11.7</v>
      </c>
      <c r="P8" s="8">
        <v>8.1</v>
      </c>
      <c r="Q8" s="8">
        <v>4</v>
      </c>
      <c r="R8" s="8">
        <f aca="true" t="shared" si="1" ref="R8:AQ8">SUM(R9:R13)</f>
        <v>21.1</v>
      </c>
      <c r="S8" s="8">
        <f t="shared" si="1"/>
        <v>15.699999999999996</v>
      </c>
      <c r="T8" s="8">
        <f t="shared" si="1"/>
        <v>9</v>
      </c>
      <c r="U8" s="8">
        <f t="shared" si="1"/>
        <v>4.8999999999999995</v>
      </c>
      <c r="V8" s="8">
        <f t="shared" si="1"/>
        <v>20.6</v>
      </c>
      <c r="W8" s="8">
        <f t="shared" si="1"/>
        <v>18</v>
      </c>
      <c r="X8" s="8">
        <f t="shared" si="1"/>
        <v>10.799999999999999</v>
      </c>
      <c r="Y8" s="8">
        <f t="shared" si="1"/>
        <v>3.700000000000001</v>
      </c>
      <c r="Z8" s="8">
        <f t="shared" si="1"/>
        <v>23.1</v>
      </c>
      <c r="AA8" s="8">
        <f t="shared" si="1"/>
        <v>16.599999999999998</v>
      </c>
      <c r="AB8" s="8">
        <f t="shared" si="1"/>
        <v>9.5</v>
      </c>
      <c r="AC8" s="8">
        <f t="shared" si="1"/>
        <v>4.4</v>
      </c>
      <c r="AD8" s="8">
        <f t="shared" si="1"/>
        <v>20.4</v>
      </c>
      <c r="AE8" s="8">
        <f t="shared" si="1"/>
        <v>14.100000000000001</v>
      </c>
      <c r="AF8" s="8">
        <f t="shared" si="1"/>
        <v>8.1</v>
      </c>
      <c r="AG8" s="8">
        <f t="shared" si="1"/>
        <v>3.3000000000000003</v>
      </c>
      <c r="AH8" s="8">
        <f t="shared" si="1"/>
        <v>20.6</v>
      </c>
      <c r="AI8" s="8">
        <f t="shared" si="1"/>
        <v>14.399999999999999</v>
      </c>
      <c r="AJ8" s="8">
        <f t="shared" si="1"/>
        <v>7.099999999999999</v>
      </c>
      <c r="AK8" s="8">
        <f t="shared" si="1"/>
        <v>3</v>
      </c>
      <c r="AL8" s="8">
        <f t="shared" si="1"/>
        <v>23.4</v>
      </c>
      <c r="AM8" s="8">
        <f t="shared" si="1"/>
        <v>17.9</v>
      </c>
      <c r="AN8" s="8">
        <f t="shared" si="1"/>
        <v>10.1</v>
      </c>
      <c r="AO8" s="8">
        <f t="shared" si="1"/>
        <v>3.7999999999999994</v>
      </c>
      <c r="AP8" s="8">
        <f t="shared" si="1"/>
        <v>10.799999999999997</v>
      </c>
      <c r="AQ8" s="8">
        <f t="shared" si="1"/>
        <v>7.000000000000001</v>
      </c>
      <c r="AR8" s="6">
        <v>2.4</v>
      </c>
      <c r="AS8" s="6">
        <v>0.9</v>
      </c>
      <c r="AT8" s="2"/>
      <c r="AU8" s="2"/>
      <c r="AV8" s="2"/>
      <c r="AW8" s="2"/>
      <c r="AX8" s="2"/>
      <c r="AY8" s="2"/>
    </row>
    <row r="9" spans="1:51" ht="12.75">
      <c r="A9" s="9" t="s">
        <v>10</v>
      </c>
      <c r="B9" s="25">
        <v>17.7</v>
      </c>
      <c r="C9" s="25">
        <v>13.3</v>
      </c>
      <c r="D9" s="14">
        <v>9.3</v>
      </c>
      <c r="E9" s="14">
        <v>6</v>
      </c>
      <c r="F9" s="14">
        <v>38.1</v>
      </c>
      <c r="G9" s="14">
        <v>27.9</v>
      </c>
      <c r="H9" s="14">
        <v>18.2</v>
      </c>
      <c r="I9" s="14">
        <v>9.2</v>
      </c>
      <c r="J9" s="14">
        <v>26.8</v>
      </c>
      <c r="K9" s="14">
        <v>17</v>
      </c>
      <c r="L9" s="14">
        <v>9.9</v>
      </c>
      <c r="M9" s="14">
        <v>4.5</v>
      </c>
      <c r="N9" s="14">
        <v>7.6</v>
      </c>
      <c r="O9" s="14">
        <v>2.8</v>
      </c>
      <c r="P9" s="14">
        <v>2.9</v>
      </c>
      <c r="Q9" s="14">
        <v>2.3</v>
      </c>
      <c r="R9" s="14">
        <v>14.6</v>
      </c>
      <c r="S9" s="14">
        <v>10.2</v>
      </c>
      <c r="T9" s="14">
        <v>5.8</v>
      </c>
      <c r="U9" s="14">
        <v>3.2</v>
      </c>
      <c r="V9" s="14">
        <v>15.1</v>
      </c>
      <c r="W9" s="14">
        <v>10.9</v>
      </c>
      <c r="X9" s="14">
        <v>6.9</v>
      </c>
      <c r="Y9" s="14">
        <v>2.6</v>
      </c>
      <c r="Z9" s="14">
        <v>13.5</v>
      </c>
      <c r="AA9" s="14">
        <v>9.4</v>
      </c>
      <c r="AB9" s="14">
        <v>6.1</v>
      </c>
      <c r="AC9" s="14">
        <v>3</v>
      </c>
      <c r="AD9" s="14">
        <v>12.6</v>
      </c>
      <c r="AE9" s="14">
        <v>8.5</v>
      </c>
      <c r="AF9" s="14">
        <v>5.1</v>
      </c>
      <c r="AG9" s="14">
        <v>2.2</v>
      </c>
      <c r="AH9" s="14">
        <v>14.7</v>
      </c>
      <c r="AI9" s="14">
        <v>10.2</v>
      </c>
      <c r="AJ9" s="14">
        <v>5.8</v>
      </c>
      <c r="AK9" s="14">
        <v>3.3</v>
      </c>
      <c r="AL9" s="14">
        <v>16</v>
      </c>
      <c r="AM9" s="14">
        <v>10.8</v>
      </c>
      <c r="AN9" s="14">
        <v>6</v>
      </c>
      <c r="AO9" s="13">
        <v>3.3</v>
      </c>
      <c r="AP9" s="13">
        <v>7.6</v>
      </c>
      <c r="AQ9" s="13">
        <v>3.5</v>
      </c>
      <c r="AR9" s="13">
        <v>1.7</v>
      </c>
      <c r="AS9" s="13">
        <v>0.5</v>
      </c>
      <c r="AT9" s="2"/>
      <c r="AU9" s="2"/>
      <c r="AV9" s="2"/>
      <c r="AW9" s="2"/>
      <c r="AX9" s="2"/>
      <c r="AY9" s="2"/>
    </row>
    <row r="10" spans="1:45" s="2" customFormat="1" ht="12.75">
      <c r="A10" s="9" t="s">
        <v>36</v>
      </c>
      <c r="B10" s="25">
        <v>8</v>
      </c>
      <c r="C10" s="25">
        <v>5.7</v>
      </c>
      <c r="D10" s="14">
        <v>2.6</v>
      </c>
      <c r="E10" s="14">
        <v>2.7</v>
      </c>
      <c r="F10" s="14">
        <v>7.3</v>
      </c>
      <c r="G10" s="14">
        <v>15</v>
      </c>
      <c r="H10" s="14">
        <v>10.8</v>
      </c>
      <c r="I10" s="14">
        <v>4</v>
      </c>
      <c r="J10" s="14">
        <v>20.4</v>
      </c>
      <c r="K10" s="14">
        <v>12.5</v>
      </c>
      <c r="L10" s="14">
        <v>10</v>
      </c>
      <c r="M10" s="14">
        <v>4.5</v>
      </c>
      <c r="N10" s="14">
        <v>14.9</v>
      </c>
      <c r="O10" s="14">
        <v>10.8</v>
      </c>
      <c r="P10" s="14">
        <v>6.6</v>
      </c>
      <c r="Q10" s="14">
        <v>2.4</v>
      </c>
      <c r="R10" s="14">
        <v>8</v>
      </c>
      <c r="S10" s="14">
        <v>7.1</v>
      </c>
      <c r="T10" s="14">
        <v>4.7</v>
      </c>
      <c r="U10" s="14">
        <v>2.4</v>
      </c>
      <c r="V10" s="14">
        <v>12.1</v>
      </c>
      <c r="W10" s="14">
        <v>8.7</v>
      </c>
      <c r="X10" s="14">
        <v>5.8</v>
      </c>
      <c r="Y10" s="14">
        <v>2.2</v>
      </c>
      <c r="Z10" s="14">
        <v>10.8</v>
      </c>
      <c r="AA10" s="14">
        <v>7.8</v>
      </c>
      <c r="AB10" s="14">
        <v>4.7</v>
      </c>
      <c r="AC10" s="14">
        <v>2.3</v>
      </c>
      <c r="AD10" s="14">
        <v>10.1</v>
      </c>
      <c r="AE10" s="14">
        <v>7.6</v>
      </c>
      <c r="AF10" s="14">
        <v>5.3</v>
      </c>
      <c r="AG10" s="14">
        <v>2.3</v>
      </c>
      <c r="AH10" s="14">
        <v>10.4</v>
      </c>
      <c r="AI10" s="14">
        <v>8.5</v>
      </c>
      <c r="AJ10" s="14">
        <v>5.3</v>
      </c>
      <c r="AK10" s="14">
        <v>3</v>
      </c>
      <c r="AL10" s="14">
        <v>9.9</v>
      </c>
      <c r="AM10" s="14">
        <v>7.1</v>
      </c>
      <c r="AN10" s="14">
        <v>5</v>
      </c>
      <c r="AO10" s="13">
        <v>1.8</v>
      </c>
      <c r="AP10" s="13">
        <v>5.8</v>
      </c>
      <c r="AQ10" s="13">
        <v>5.3</v>
      </c>
      <c r="AR10" s="13">
        <v>3.1</v>
      </c>
      <c r="AS10" s="13">
        <v>1.5</v>
      </c>
    </row>
    <row r="11" spans="1:51" ht="12.75">
      <c r="A11" s="9" t="s">
        <v>8</v>
      </c>
      <c r="B11" s="25">
        <v>5.6</v>
      </c>
      <c r="C11" s="25">
        <v>4.6</v>
      </c>
      <c r="D11" s="14">
        <v>2.6</v>
      </c>
      <c r="E11" s="14">
        <v>1.2</v>
      </c>
      <c r="F11" s="14">
        <v>-4.8</v>
      </c>
      <c r="G11" s="14">
        <v>-0.5</v>
      </c>
      <c r="H11" s="14">
        <v>0</v>
      </c>
      <c r="I11" s="14">
        <v>-0.4</v>
      </c>
      <c r="J11" s="14">
        <v>-2.4</v>
      </c>
      <c r="K11" s="14">
        <v>1.2</v>
      </c>
      <c r="L11" s="14">
        <v>0.6</v>
      </c>
      <c r="M11" s="14">
        <v>0.3</v>
      </c>
      <c r="N11" s="14">
        <v>1.4</v>
      </c>
      <c r="O11" s="14">
        <v>1.2</v>
      </c>
      <c r="P11" s="14">
        <v>0.9</v>
      </c>
      <c r="Q11" s="14">
        <v>0.6</v>
      </c>
      <c r="R11" s="14">
        <v>3</v>
      </c>
      <c r="S11" s="14">
        <v>1.9</v>
      </c>
      <c r="T11" s="14">
        <v>1.1</v>
      </c>
      <c r="U11" s="14">
        <v>0.5</v>
      </c>
      <c r="V11" s="14">
        <v>3.3</v>
      </c>
      <c r="W11" s="14">
        <v>2.5</v>
      </c>
      <c r="X11" s="14">
        <v>1.7</v>
      </c>
      <c r="Y11" s="14">
        <v>0.8</v>
      </c>
      <c r="Z11" s="14">
        <v>3.1</v>
      </c>
      <c r="AA11" s="14">
        <v>2.4</v>
      </c>
      <c r="AB11" s="14">
        <v>1</v>
      </c>
      <c r="AC11" s="14">
        <v>0.4</v>
      </c>
      <c r="AD11" s="14">
        <v>2</v>
      </c>
      <c r="AE11" s="14">
        <v>1.3</v>
      </c>
      <c r="AF11" s="14">
        <v>0.9</v>
      </c>
      <c r="AG11" s="14">
        <v>0.5</v>
      </c>
      <c r="AH11" s="14">
        <v>2.4</v>
      </c>
      <c r="AI11" s="14">
        <v>2</v>
      </c>
      <c r="AJ11" s="13">
        <v>1.2</v>
      </c>
      <c r="AK11" s="13">
        <v>0.5</v>
      </c>
      <c r="AL11" s="13">
        <v>4.4</v>
      </c>
      <c r="AM11" s="13">
        <v>3.9</v>
      </c>
      <c r="AN11" s="13">
        <v>2.2</v>
      </c>
      <c r="AO11" s="13">
        <v>0.3</v>
      </c>
      <c r="AP11" s="13">
        <v>5.2</v>
      </c>
      <c r="AQ11" s="13">
        <v>3.9</v>
      </c>
      <c r="AR11" s="13">
        <v>1.9</v>
      </c>
      <c r="AS11" s="13">
        <v>0.7</v>
      </c>
      <c r="AT11" s="2"/>
      <c r="AU11" s="2"/>
      <c r="AV11" s="2"/>
      <c r="AW11" s="2"/>
      <c r="AX11" s="2"/>
      <c r="AY11" s="2"/>
    </row>
    <row r="12" spans="1:45" s="2" customFormat="1" ht="12.75">
      <c r="A12" s="9" t="s">
        <v>37</v>
      </c>
      <c r="B12" s="25"/>
      <c r="C12" s="25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>
        <v>-4.7</v>
      </c>
      <c r="W12" s="14">
        <v>-0.3</v>
      </c>
      <c r="X12" s="14">
        <v>-1</v>
      </c>
      <c r="Y12" s="14">
        <v>-0.6</v>
      </c>
      <c r="Z12" s="14">
        <v>-0.2</v>
      </c>
      <c r="AA12" s="14">
        <v>-0.2</v>
      </c>
      <c r="AB12" s="14">
        <v>-0.4</v>
      </c>
      <c r="AC12" s="14">
        <v>-0.5</v>
      </c>
      <c r="AD12" s="14">
        <v>-0.1</v>
      </c>
      <c r="AE12" s="14">
        <v>-0.1</v>
      </c>
      <c r="AF12" s="14">
        <v>-0.6</v>
      </c>
      <c r="AG12" s="14">
        <v>-0.3</v>
      </c>
      <c r="AH12" s="14">
        <v>-1.2</v>
      </c>
      <c r="AI12" s="14">
        <v>-1.8</v>
      </c>
      <c r="AJ12" s="14">
        <v>-1.9</v>
      </c>
      <c r="AK12" s="14">
        <v>-2</v>
      </c>
      <c r="AL12" s="13">
        <v>0.1</v>
      </c>
      <c r="AM12" s="13">
        <v>0.3</v>
      </c>
      <c r="AN12" s="13">
        <v>-0.2</v>
      </c>
      <c r="AO12" s="13">
        <v>-0.2</v>
      </c>
      <c r="AP12" s="13">
        <v>-3.6</v>
      </c>
      <c r="AQ12" s="13">
        <v>-2.4</v>
      </c>
      <c r="AR12" s="13">
        <v>-1.9</v>
      </c>
      <c r="AS12" s="13">
        <v>-0.8</v>
      </c>
    </row>
    <row r="13" spans="1:45" s="2" customFormat="1" ht="12.75">
      <c r="A13" s="10" t="s">
        <v>9</v>
      </c>
      <c r="B13" s="25">
        <v>-5.4</v>
      </c>
      <c r="C13" s="25">
        <v>-4.1</v>
      </c>
      <c r="D13" s="14">
        <v>-3.1</v>
      </c>
      <c r="E13" s="14">
        <v>-1.3</v>
      </c>
      <c r="F13" s="14">
        <v>-6.7</v>
      </c>
      <c r="G13" s="14">
        <v>-4.8</v>
      </c>
      <c r="H13" s="14">
        <f>-3.9</f>
        <v>-3.9</v>
      </c>
      <c r="I13" s="14">
        <v>-2.5</v>
      </c>
      <c r="J13" s="14">
        <v>-7.9</v>
      </c>
      <c r="K13" s="14">
        <v>-5.6</v>
      </c>
      <c r="L13" s="14">
        <v>-3</v>
      </c>
      <c r="M13" s="14">
        <v>-1.4</v>
      </c>
      <c r="N13" s="14">
        <v>-4.6</v>
      </c>
      <c r="O13" s="14">
        <v>-3.1</v>
      </c>
      <c r="P13" s="14">
        <v>-2.3</v>
      </c>
      <c r="Q13" s="14">
        <v>-1.3</v>
      </c>
      <c r="R13" s="14">
        <v>-4.5</v>
      </c>
      <c r="S13" s="14">
        <v>-3.5</v>
      </c>
      <c r="T13" s="14">
        <v>-2.6</v>
      </c>
      <c r="U13" s="14">
        <v>-1.2</v>
      </c>
      <c r="V13" s="14">
        <v>-5.2</v>
      </c>
      <c r="W13" s="14">
        <v>-3.8</v>
      </c>
      <c r="X13" s="14">
        <v>-2.6</v>
      </c>
      <c r="Y13" s="14">
        <v>-1.3</v>
      </c>
      <c r="Z13" s="14">
        <v>-4.1</v>
      </c>
      <c r="AA13" s="14">
        <v>-2.8</v>
      </c>
      <c r="AB13" s="14">
        <v>-1.9</v>
      </c>
      <c r="AC13" s="14">
        <v>-0.8</v>
      </c>
      <c r="AD13" s="14">
        <v>-4.2</v>
      </c>
      <c r="AE13" s="14">
        <v>-3.2</v>
      </c>
      <c r="AF13" s="14">
        <v>-2.6</v>
      </c>
      <c r="AG13" s="14">
        <v>-1.4</v>
      </c>
      <c r="AH13" s="14">
        <v>-5.7</v>
      </c>
      <c r="AI13" s="14">
        <v>-4.5</v>
      </c>
      <c r="AJ13" s="14">
        <v>-3.3</v>
      </c>
      <c r="AK13" s="14">
        <v>-1.8</v>
      </c>
      <c r="AL13" s="14">
        <v>-7</v>
      </c>
      <c r="AM13" s="14">
        <v>-4.2</v>
      </c>
      <c r="AN13" s="14">
        <v>-2.9</v>
      </c>
      <c r="AO13" s="14">
        <v>-1.4</v>
      </c>
      <c r="AP13" s="14">
        <v>-4.2</v>
      </c>
      <c r="AQ13" s="14">
        <v>-3.3</v>
      </c>
      <c r="AR13" s="14">
        <v>-2.4</v>
      </c>
      <c r="AS13" s="14">
        <v>-1</v>
      </c>
    </row>
    <row r="14" spans="1:45" s="2" customFormat="1" ht="12.75">
      <c r="A14" s="22" t="s">
        <v>51</v>
      </c>
      <c r="B14" s="25">
        <v>-16.1</v>
      </c>
      <c r="C14" s="25">
        <v>-9.6</v>
      </c>
      <c r="D14" s="14">
        <v>-8.1</v>
      </c>
      <c r="E14" s="14">
        <v>-0.1</v>
      </c>
      <c r="F14" s="14">
        <v>-2.7</v>
      </c>
      <c r="G14" s="14">
        <v>-1.6</v>
      </c>
      <c r="H14" s="14">
        <v>-1.4</v>
      </c>
      <c r="I14" s="14">
        <v>-0.2</v>
      </c>
      <c r="J14" s="14">
        <v>-3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</row>
    <row r="15" spans="1:50" ht="12.75">
      <c r="A15" s="6" t="s">
        <v>1</v>
      </c>
      <c r="B15" s="23">
        <f aca="true" t="shared" si="2" ref="B15:C18">B8/B2*100</f>
        <v>1.7721518987341773</v>
      </c>
      <c r="C15" s="23">
        <f t="shared" si="2"/>
        <v>2.372962607861937</v>
      </c>
      <c r="D15" s="8">
        <f aca="true" t="shared" si="3" ref="D15:G18">D8/D2*100</f>
        <v>1.1623811201127159</v>
      </c>
      <c r="E15" s="8">
        <f t="shared" si="3"/>
        <v>5.762711864406779</v>
      </c>
      <c r="F15" s="8">
        <f t="shared" si="3"/>
        <v>4.780876494023905</v>
      </c>
      <c r="G15" s="8">
        <f t="shared" si="3"/>
        <v>7.377049180327869</v>
      </c>
      <c r="H15" s="8">
        <v>7.2</v>
      </c>
      <c r="I15" s="8">
        <v>6.211562115621156</v>
      </c>
      <c r="J15" s="8">
        <v>5.8</v>
      </c>
      <c r="K15" s="8">
        <v>5.9</v>
      </c>
      <c r="L15" s="8">
        <v>6.3</v>
      </c>
      <c r="M15" s="8">
        <v>6</v>
      </c>
      <c r="N15" s="8">
        <v>3.9</v>
      </c>
      <c r="O15" s="8">
        <v>3.2</v>
      </c>
      <c r="P15" s="8">
        <v>3.3</v>
      </c>
      <c r="Q15" s="8">
        <v>3</v>
      </c>
      <c r="R15" s="8">
        <f aca="true" t="shared" si="4" ref="R15:AS15">R8/R2*100</f>
        <v>3.590267143100221</v>
      </c>
      <c r="S15" s="8">
        <f t="shared" si="4"/>
        <v>3.562514181983208</v>
      </c>
      <c r="T15" s="8">
        <f t="shared" si="4"/>
        <v>3.0748206354629315</v>
      </c>
      <c r="U15" s="8">
        <f t="shared" si="4"/>
        <v>3.4628975265017665</v>
      </c>
      <c r="V15" s="8">
        <f t="shared" si="4"/>
        <v>3.808467369199483</v>
      </c>
      <c r="W15" s="8">
        <f t="shared" si="4"/>
        <v>4.683840749414521</v>
      </c>
      <c r="X15" s="8">
        <f t="shared" si="4"/>
        <v>4.354838709677419</v>
      </c>
      <c r="Y15" s="8">
        <f t="shared" si="4"/>
        <v>3.2090199479618393</v>
      </c>
      <c r="Z15" s="8">
        <f t="shared" si="4"/>
        <v>4.597929936305732</v>
      </c>
      <c r="AA15" s="8">
        <f t="shared" si="4"/>
        <v>4.486486486486485</v>
      </c>
      <c r="AB15" s="8">
        <f t="shared" si="4"/>
        <v>3.912685337726524</v>
      </c>
      <c r="AC15" s="8">
        <f t="shared" si="4"/>
        <v>3.697478991596639</v>
      </c>
      <c r="AD15" s="8">
        <f t="shared" si="4"/>
        <v>4.459991254919108</v>
      </c>
      <c r="AE15" s="8">
        <f t="shared" si="4"/>
        <v>4.235506158005408</v>
      </c>
      <c r="AF15" s="8">
        <f t="shared" si="4"/>
        <v>3.772706101537029</v>
      </c>
      <c r="AG15" s="8">
        <f t="shared" si="4"/>
        <v>3.3502538071065993</v>
      </c>
      <c r="AH15" s="8">
        <f t="shared" si="4"/>
        <v>4.620906235980261</v>
      </c>
      <c r="AI15" s="8">
        <f t="shared" si="4"/>
        <v>4.448563484708062</v>
      </c>
      <c r="AJ15" s="8">
        <f t="shared" si="4"/>
        <v>3.3459000942507067</v>
      </c>
      <c r="AK15" s="8">
        <f t="shared" si="4"/>
        <v>2.941176470588235</v>
      </c>
      <c r="AL15" s="8">
        <f t="shared" si="4"/>
        <v>4.845723752329675</v>
      </c>
      <c r="AM15" s="8">
        <f t="shared" si="4"/>
        <v>4.968082153760754</v>
      </c>
      <c r="AN15" s="8">
        <f t="shared" si="4"/>
        <v>4.377980060684872</v>
      </c>
      <c r="AO15" s="8">
        <f t="shared" si="4"/>
        <v>3.518518518518518</v>
      </c>
      <c r="AP15" s="8">
        <f t="shared" si="4"/>
        <v>2.267478479949611</v>
      </c>
      <c r="AQ15" s="8">
        <f t="shared" si="4"/>
        <v>1.966292134831461</v>
      </c>
      <c r="AR15" s="8">
        <f t="shared" si="4"/>
        <v>1.0173802458668926</v>
      </c>
      <c r="AS15" s="8">
        <f t="shared" si="4"/>
        <v>0.8014247551202138</v>
      </c>
      <c r="AT15" s="2"/>
      <c r="AU15" s="2"/>
      <c r="AV15" s="2"/>
      <c r="AW15" s="2"/>
      <c r="AX15" s="2"/>
    </row>
    <row r="16" spans="1:50" ht="12.75">
      <c r="A16" s="9" t="s">
        <v>10</v>
      </c>
      <c r="B16" s="26">
        <f t="shared" si="2"/>
        <v>9.365079365079366</v>
      </c>
      <c r="C16" s="26">
        <f t="shared" si="2"/>
        <v>9.520400858983537</v>
      </c>
      <c r="D16" s="10">
        <v>9.617373319544985</v>
      </c>
      <c r="E16" s="10">
        <v>11.4</v>
      </c>
      <c r="F16" s="10">
        <f t="shared" si="3"/>
        <v>15.52567237163814</v>
      </c>
      <c r="G16" s="10">
        <f t="shared" si="3"/>
        <v>15.32125205930807</v>
      </c>
      <c r="H16" s="10">
        <v>15.5</v>
      </c>
      <c r="I16" s="10">
        <v>16.19718309859155</v>
      </c>
      <c r="J16" s="10">
        <v>14</v>
      </c>
      <c r="K16" s="10">
        <v>12.4</v>
      </c>
      <c r="L16" s="10">
        <v>11.1</v>
      </c>
      <c r="M16" s="10">
        <v>10.4</v>
      </c>
      <c r="N16" s="10">
        <v>5.1</v>
      </c>
      <c r="O16" s="10">
        <v>2.6</v>
      </c>
      <c r="P16" s="10">
        <v>3.8</v>
      </c>
      <c r="Q16" s="10">
        <v>5.4</v>
      </c>
      <c r="R16" s="10">
        <f aca="true" t="shared" si="5" ref="R16:AS16">R9/R3*100</f>
        <v>8.342857142857142</v>
      </c>
      <c r="S16" s="10">
        <f t="shared" si="5"/>
        <v>7.864302235929068</v>
      </c>
      <c r="T16" s="10">
        <f t="shared" si="5"/>
        <v>6.720741599073002</v>
      </c>
      <c r="U16" s="10">
        <f t="shared" si="5"/>
        <v>7.322654462242563</v>
      </c>
      <c r="V16" s="10">
        <f t="shared" si="5"/>
        <v>12.572855953372189</v>
      </c>
      <c r="W16" s="10">
        <f t="shared" si="5"/>
        <v>14.789687924016281</v>
      </c>
      <c r="X16" s="10">
        <f t="shared" si="5"/>
        <v>16.009280742459396</v>
      </c>
      <c r="Y16" s="10">
        <f t="shared" si="5"/>
        <v>12.682926829268293</v>
      </c>
      <c r="Z16" s="10">
        <f t="shared" si="5"/>
        <v>17.023959646910466</v>
      </c>
      <c r="AA16" s="10">
        <f t="shared" si="5"/>
        <v>16.57848324514991</v>
      </c>
      <c r="AB16" s="10">
        <f t="shared" si="5"/>
        <v>15.885416666666666</v>
      </c>
      <c r="AC16" s="10">
        <f t="shared" si="5"/>
        <v>15.873015873015875</v>
      </c>
      <c r="AD16" s="10">
        <f t="shared" si="5"/>
        <v>17.64705882352941</v>
      </c>
      <c r="AE16" s="10">
        <f t="shared" si="5"/>
        <v>16.73228346456693</v>
      </c>
      <c r="AF16" s="10">
        <f t="shared" si="5"/>
        <v>15.501519756838904</v>
      </c>
      <c r="AG16" s="10">
        <f t="shared" si="5"/>
        <v>13.580246913580249</v>
      </c>
      <c r="AH16" s="10">
        <f t="shared" si="5"/>
        <v>19.291338582677163</v>
      </c>
      <c r="AI16" s="10">
        <f t="shared" si="5"/>
        <v>18.117229129662523</v>
      </c>
      <c r="AJ16" s="10">
        <f t="shared" si="5"/>
        <v>15.934065934065933</v>
      </c>
      <c r="AK16" s="10">
        <f t="shared" si="5"/>
        <v>18.13186813186813</v>
      </c>
      <c r="AL16" s="10">
        <f t="shared" si="5"/>
        <v>18.779342723004692</v>
      </c>
      <c r="AM16" s="10">
        <f t="shared" si="5"/>
        <v>17.419354838709676</v>
      </c>
      <c r="AN16" s="10">
        <f t="shared" si="5"/>
        <v>14.85148514851485</v>
      </c>
      <c r="AO16" s="10">
        <f t="shared" si="5"/>
        <v>15.566037735849056</v>
      </c>
      <c r="AP16" s="10">
        <f t="shared" si="5"/>
        <v>9.768637532133676</v>
      </c>
      <c r="AQ16" s="10">
        <f t="shared" si="5"/>
        <v>6.283662477558348</v>
      </c>
      <c r="AR16" s="10">
        <f t="shared" si="5"/>
        <v>4.450261780104712</v>
      </c>
      <c r="AS16" s="10">
        <f t="shared" si="5"/>
        <v>2.577319587628866</v>
      </c>
      <c r="AT16" s="2"/>
      <c r="AU16" s="2"/>
      <c r="AV16" s="2"/>
      <c r="AW16" s="2"/>
      <c r="AX16" s="2"/>
    </row>
    <row r="17" spans="1:45" ht="12.75">
      <c r="A17" s="9" t="s">
        <v>36</v>
      </c>
      <c r="B17" s="26">
        <f t="shared" si="2"/>
        <v>3.786086133459536</v>
      </c>
      <c r="C17" s="26">
        <f t="shared" si="2"/>
        <v>3.512014787430684</v>
      </c>
      <c r="D17" s="10">
        <v>2.3963133640553</v>
      </c>
      <c r="E17" s="10">
        <v>5</v>
      </c>
      <c r="F17" s="10">
        <f t="shared" si="3"/>
        <v>2.729992520568437</v>
      </c>
      <c r="G17" s="10">
        <f t="shared" si="3"/>
        <v>7.204610951008646</v>
      </c>
      <c r="H17" s="10">
        <v>7.3</v>
      </c>
      <c r="I17" s="10">
        <v>5.270092226613966</v>
      </c>
      <c r="J17" s="10">
        <v>7.6</v>
      </c>
      <c r="K17" s="10">
        <v>6.1</v>
      </c>
      <c r="L17" s="10">
        <v>7.6</v>
      </c>
      <c r="M17" s="10">
        <v>7.4</v>
      </c>
      <c r="N17" s="10">
        <v>5.9</v>
      </c>
      <c r="O17" s="10">
        <v>5.8</v>
      </c>
      <c r="P17" s="10">
        <v>5.4</v>
      </c>
      <c r="Q17" s="10">
        <v>3.8</v>
      </c>
      <c r="R17" s="10">
        <f aca="true" t="shared" si="6" ref="R17:AS17">R10/R4*100</f>
        <v>2.6936026936026933</v>
      </c>
      <c r="S17" s="10">
        <f t="shared" si="6"/>
        <v>3.125</v>
      </c>
      <c r="T17" s="10">
        <f t="shared" si="6"/>
        <v>3.0819672131147544</v>
      </c>
      <c r="U17" s="10">
        <f t="shared" si="6"/>
        <v>3.337969401947148</v>
      </c>
      <c r="V17" s="10">
        <f t="shared" si="6"/>
        <v>4.545454545454546</v>
      </c>
      <c r="W17" s="10">
        <f t="shared" si="6"/>
        <v>4.422979156075241</v>
      </c>
      <c r="X17" s="10">
        <f t="shared" si="6"/>
        <v>4.4822256568778975</v>
      </c>
      <c r="Y17" s="10">
        <f t="shared" si="6"/>
        <v>3.812824956672444</v>
      </c>
      <c r="Z17" s="10">
        <f t="shared" si="6"/>
        <v>4.118993135011443</v>
      </c>
      <c r="AA17" s="10">
        <f t="shared" si="6"/>
        <v>3.967446592065107</v>
      </c>
      <c r="AB17" s="10">
        <f t="shared" si="6"/>
        <v>3.634957463263728</v>
      </c>
      <c r="AC17" s="10">
        <f t="shared" si="6"/>
        <v>3.6163522012578615</v>
      </c>
      <c r="AD17" s="10">
        <f t="shared" si="6"/>
        <v>4.20307948397836</v>
      </c>
      <c r="AE17" s="10">
        <f t="shared" si="6"/>
        <v>4.332953249714937</v>
      </c>
      <c r="AF17" s="10">
        <f t="shared" si="6"/>
        <v>4.74910394265233</v>
      </c>
      <c r="AG17" s="10">
        <f t="shared" si="6"/>
        <v>4.655870445344129</v>
      </c>
      <c r="AH17" s="10">
        <f t="shared" si="6"/>
        <v>4.830469112865768</v>
      </c>
      <c r="AI17" s="10">
        <f t="shared" si="6"/>
        <v>5.256648113790971</v>
      </c>
      <c r="AJ17" s="10">
        <f t="shared" si="6"/>
        <v>5.038022813688213</v>
      </c>
      <c r="AK17" s="10">
        <f t="shared" si="6"/>
        <v>6</v>
      </c>
      <c r="AL17" s="10">
        <f t="shared" si="6"/>
        <v>4.365079365079365</v>
      </c>
      <c r="AM17" s="10">
        <f t="shared" si="6"/>
        <v>4.149620105201636</v>
      </c>
      <c r="AN17" s="10">
        <f t="shared" si="6"/>
        <v>4.545454545454546</v>
      </c>
      <c r="AO17" s="10">
        <f t="shared" si="6"/>
        <v>3.6290322580645165</v>
      </c>
      <c r="AP17" s="10">
        <f t="shared" si="6"/>
        <v>2.519548218940052</v>
      </c>
      <c r="AQ17" s="10">
        <f t="shared" si="6"/>
        <v>2.999434069043577</v>
      </c>
      <c r="AR17" s="10">
        <f t="shared" si="6"/>
        <v>2.6956521739130435</v>
      </c>
      <c r="AS17" s="10">
        <f t="shared" si="6"/>
        <v>2.8089887640449436</v>
      </c>
    </row>
    <row r="18" spans="1:50" ht="12.75">
      <c r="A18" s="9" t="s">
        <v>8</v>
      </c>
      <c r="B18" s="26">
        <f t="shared" si="2"/>
        <v>4.114621601763409</v>
      </c>
      <c r="C18" s="26">
        <f t="shared" si="2"/>
        <v>4.500978473581213</v>
      </c>
      <c r="D18" s="10">
        <v>3.768115942028986</v>
      </c>
      <c r="E18" s="10">
        <v>3.5</v>
      </c>
      <c r="F18" s="10">
        <f t="shared" si="3"/>
        <v>-3.6753445635528332</v>
      </c>
      <c r="G18" s="10">
        <f t="shared" si="3"/>
        <v>-0.5599104143337066</v>
      </c>
      <c r="H18" s="10">
        <v>0</v>
      </c>
      <c r="I18" s="10">
        <v>-1.444043321299639</v>
      </c>
      <c r="J18" s="10">
        <v>-2.1</v>
      </c>
      <c r="K18" s="10">
        <v>1.5</v>
      </c>
      <c r="L18" s="10">
        <v>1.1</v>
      </c>
      <c r="M18" s="10">
        <v>1.1</v>
      </c>
      <c r="N18" s="10">
        <v>1.4</v>
      </c>
      <c r="O18" s="10">
        <v>1.6</v>
      </c>
      <c r="P18" s="10">
        <v>1.8</v>
      </c>
      <c r="Q18" s="10">
        <v>2.2</v>
      </c>
      <c r="R18" s="10">
        <f aca="true" t="shared" si="7" ref="R18:AS18">R11/R5*100</f>
        <v>2.592912705272256</v>
      </c>
      <c r="S18" s="10">
        <f t="shared" si="7"/>
        <v>2.267303102625298</v>
      </c>
      <c r="T18" s="10">
        <f t="shared" si="7"/>
        <v>2.0408163265306123</v>
      </c>
      <c r="U18" s="10">
        <f t="shared" si="7"/>
        <v>1.9305019305019304</v>
      </c>
      <c r="V18" s="10">
        <f t="shared" si="7"/>
        <v>2.727272727272727</v>
      </c>
      <c r="W18" s="10">
        <f t="shared" si="7"/>
        <v>2.796420581655481</v>
      </c>
      <c r="X18" s="10">
        <f t="shared" si="7"/>
        <v>2.768729641693811</v>
      </c>
      <c r="Y18" s="10">
        <f t="shared" si="7"/>
        <v>2.6490066225165565</v>
      </c>
      <c r="Z18" s="10">
        <f t="shared" si="7"/>
        <v>2.5347506132461164</v>
      </c>
      <c r="AA18" s="10">
        <f t="shared" si="7"/>
        <v>2.6845637583892614</v>
      </c>
      <c r="AB18" s="10">
        <f t="shared" si="7"/>
        <v>1.680672268907563</v>
      </c>
      <c r="AC18" s="10">
        <f t="shared" si="7"/>
        <v>1.360544217687075</v>
      </c>
      <c r="AD18" s="10">
        <f t="shared" si="7"/>
        <v>1.774622892635315</v>
      </c>
      <c r="AE18" s="10">
        <f t="shared" si="7"/>
        <v>1.5853658536585367</v>
      </c>
      <c r="AF18" s="10">
        <f t="shared" si="7"/>
        <v>1.6363636363636365</v>
      </c>
      <c r="AG18" s="10">
        <f t="shared" si="7"/>
        <v>1.9083969465648856</v>
      </c>
      <c r="AH18" s="10">
        <f t="shared" si="7"/>
        <v>2.037351443123939</v>
      </c>
      <c r="AI18" s="10">
        <f t="shared" si="7"/>
        <v>2.317497103128621</v>
      </c>
      <c r="AJ18" s="10">
        <f t="shared" si="7"/>
        <v>2.0689655172413794</v>
      </c>
      <c r="AK18" s="10">
        <f t="shared" si="7"/>
        <v>1.76678445229682</v>
      </c>
      <c r="AL18" s="10">
        <f t="shared" si="7"/>
        <v>3.261675315048184</v>
      </c>
      <c r="AM18" s="10">
        <f t="shared" si="7"/>
        <v>3.951367781155015</v>
      </c>
      <c r="AN18" s="10">
        <f t="shared" si="7"/>
        <v>3.405572755417957</v>
      </c>
      <c r="AO18" s="10">
        <f t="shared" si="7"/>
        <v>0.9966777408637874</v>
      </c>
      <c r="AP18" s="10">
        <f t="shared" si="7"/>
        <v>3.8151137197358764</v>
      </c>
      <c r="AQ18" s="10">
        <f t="shared" si="7"/>
        <v>3.9078156312625247</v>
      </c>
      <c r="AR18" s="10">
        <f t="shared" si="7"/>
        <v>2.900763358778626</v>
      </c>
      <c r="AS18" s="10">
        <f t="shared" si="7"/>
        <v>2.287581699346405</v>
      </c>
      <c r="AT18" s="2"/>
      <c r="AU18" s="2"/>
      <c r="AV18" s="2"/>
      <c r="AW18" s="2"/>
      <c r="AX18" s="2"/>
    </row>
    <row r="19" spans="1:45" ht="12.75">
      <c r="A19" s="9" t="s">
        <v>37</v>
      </c>
      <c r="B19" s="26"/>
      <c r="C19" s="26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>
        <f aca="true" t="shared" si="8" ref="V19:AS19">V12/V6*100</f>
        <v>-13.988095238095239</v>
      </c>
      <c r="W19" s="10">
        <f t="shared" si="8"/>
        <v>-1.2244897959183674</v>
      </c>
      <c r="X19" s="10">
        <f t="shared" si="8"/>
        <v>-7.092198581560284</v>
      </c>
      <c r="Y19" s="10">
        <f t="shared" si="8"/>
        <v>-8.695652173913043</v>
      </c>
      <c r="Z19" s="10">
        <f t="shared" si="8"/>
        <v>-0.5181347150259068</v>
      </c>
      <c r="AA19" s="10">
        <f t="shared" si="8"/>
        <v>-0.7326007326007326</v>
      </c>
      <c r="AB19" s="10">
        <f t="shared" si="8"/>
        <v>-2.5641025641025643</v>
      </c>
      <c r="AC19" s="10">
        <f t="shared" si="8"/>
        <v>-7.042253521126761</v>
      </c>
      <c r="AD19" s="10">
        <f t="shared" si="8"/>
        <v>-0.30303030303030304</v>
      </c>
      <c r="AE19" s="10">
        <f t="shared" si="8"/>
        <v>-0.4048582995951417</v>
      </c>
      <c r="AF19" s="10">
        <f t="shared" si="8"/>
        <v>-3.9473684210526314</v>
      </c>
      <c r="AG19" s="10">
        <f t="shared" si="8"/>
        <v>-4.477611940298507</v>
      </c>
      <c r="AH19" s="10">
        <f t="shared" si="8"/>
        <v>-3.287671232876712</v>
      </c>
      <c r="AI19" s="10">
        <f t="shared" si="8"/>
        <v>-9.278350515463918</v>
      </c>
      <c r="AJ19" s="10">
        <f t="shared" si="8"/>
        <v>-15.079365079365079</v>
      </c>
      <c r="AK19" s="10">
        <f t="shared" si="8"/>
        <v>-36.36363636363637</v>
      </c>
      <c r="AL19" s="10">
        <f t="shared" si="8"/>
        <v>0.2777777777777778</v>
      </c>
      <c r="AM19" s="10">
        <f t="shared" si="8"/>
        <v>1.0526315789473684</v>
      </c>
      <c r="AN19" s="10">
        <f t="shared" si="8"/>
        <v>-1.2738853503184715</v>
      </c>
      <c r="AO19" s="10">
        <f t="shared" si="8"/>
        <v>-2.8169014084507045</v>
      </c>
      <c r="AP19" s="10">
        <f t="shared" si="8"/>
        <v>-11.25</v>
      </c>
      <c r="AQ19" s="10">
        <f t="shared" si="8"/>
        <v>-10.084033613445378</v>
      </c>
      <c r="AR19" s="10">
        <f t="shared" si="8"/>
        <v>-11.046511627906977</v>
      </c>
      <c r="AS19" s="10">
        <f t="shared" si="8"/>
        <v>-8.98876404494382</v>
      </c>
    </row>
    <row r="20" spans="1:51" ht="12.75">
      <c r="A20" s="4" t="s">
        <v>56</v>
      </c>
      <c r="B20" s="23">
        <v>26.5</v>
      </c>
      <c r="C20" s="23">
        <v>19.5</v>
      </c>
      <c r="D20" s="8">
        <v>11.6</v>
      </c>
      <c r="E20" s="8">
        <v>8</v>
      </c>
      <c r="F20" s="8">
        <v>55.3</v>
      </c>
      <c r="G20" s="8">
        <v>44</v>
      </c>
      <c r="H20" s="8">
        <v>31</v>
      </c>
      <c r="I20" s="8">
        <v>15</v>
      </c>
      <c r="J20" s="8">
        <v>42.4</v>
      </c>
      <c r="K20" s="8">
        <v>28.5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6"/>
      <c r="AS20" s="6"/>
      <c r="AT20" s="2"/>
      <c r="AU20" s="2"/>
      <c r="AV20" s="2"/>
      <c r="AW20" s="2"/>
      <c r="AX20" s="2"/>
      <c r="AY20" s="2"/>
    </row>
    <row r="21" spans="1:51" ht="12.75">
      <c r="A21" s="9" t="s">
        <v>10</v>
      </c>
      <c r="B21" s="25">
        <v>18.3</v>
      </c>
      <c r="C21" s="25">
        <v>13.3</v>
      </c>
      <c r="D21" s="14">
        <v>9.3</v>
      </c>
      <c r="E21" s="14">
        <v>6</v>
      </c>
      <c r="F21" s="14">
        <v>37.4</v>
      </c>
      <c r="G21" s="14">
        <v>26.8</v>
      </c>
      <c r="H21" s="10">
        <v>17.1</v>
      </c>
      <c r="I21" s="14">
        <v>7.9</v>
      </c>
      <c r="J21" s="14">
        <v>26.8</v>
      </c>
      <c r="K21" s="14">
        <v>17</v>
      </c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3"/>
      <c r="AP21" s="13"/>
      <c r="AQ21" s="13"/>
      <c r="AR21" s="13"/>
      <c r="AS21" s="13"/>
      <c r="AT21" s="2"/>
      <c r="AU21" s="2"/>
      <c r="AV21" s="2"/>
      <c r="AW21" s="2"/>
      <c r="AX21" s="2"/>
      <c r="AY21" s="2"/>
    </row>
    <row r="22" spans="1:45" s="2" customFormat="1" ht="12.75">
      <c r="A22" s="9" t="s">
        <v>36</v>
      </c>
      <c r="B22" s="25">
        <v>9</v>
      </c>
      <c r="C22" s="25">
        <v>6.7</v>
      </c>
      <c r="D22" s="14">
        <v>3.6</v>
      </c>
      <c r="E22" s="14">
        <v>2.7</v>
      </c>
      <c r="F22" s="14">
        <v>20.8</v>
      </c>
      <c r="G22" s="14">
        <v>19.5</v>
      </c>
      <c r="H22" s="10">
        <v>15.8</v>
      </c>
      <c r="I22" s="14">
        <v>8.6</v>
      </c>
      <c r="J22" s="14">
        <v>21.2</v>
      </c>
      <c r="K22" s="14">
        <v>16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3"/>
      <c r="AP22" s="13"/>
      <c r="AQ22" s="13"/>
      <c r="AR22" s="13"/>
      <c r="AS22" s="13"/>
    </row>
    <row r="23" spans="1:51" ht="12.75">
      <c r="A23" s="9" t="s">
        <v>8</v>
      </c>
      <c r="B23" s="25">
        <v>4.2</v>
      </c>
      <c r="C23" s="25">
        <v>3.4</v>
      </c>
      <c r="D23" s="14">
        <v>2.1</v>
      </c>
      <c r="E23" s="14">
        <v>1</v>
      </c>
      <c r="F23" s="14">
        <v>3.3</v>
      </c>
      <c r="G23" s="14">
        <v>2.2</v>
      </c>
      <c r="H23" s="10">
        <v>1.6</v>
      </c>
      <c r="I23" s="14">
        <v>0.7</v>
      </c>
      <c r="J23" s="14">
        <v>1.9</v>
      </c>
      <c r="K23" s="14">
        <v>1.2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2"/>
      <c r="AU23" s="2"/>
      <c r="AV23" s="2"/>
      <c r="AW23" s="2"/>
      <c r="AX23" s="2"/>
      <c r="AY23" s="2"/>
    </row>
    <row r="24" spans="1:45" s="2" customFormat="1" ht="12.75">
      <c r="A24" s="10" t="s">
        <v>9</v>
      </c>
      <c r="B24" s="25">
        <v>-5.3</v>
      </c>
      <c r="C24" s="25">
        <v>-4</v>
      </c>
      <c r="D24" s="14">
        <v>-3</v>
      </c>
      <c r="E24" s="14">
        <v>-1.3</v>
      </c>
      <c r="F24" s="14">
        <v>-6</v>
      </c>
      <c r="G24" s="14">
        <v>-4.2</v>
      </c>
      <c r="H24" s="10">
        <f>-3.9+0.5</f>
        <v>-3.4</v>
      </c>
      <c r="I24" s="14">
        <f>-2.5+0.5</f>
        <v>-2</v>
      </c>
      <c r="J24" s="14">
        <v>-7.9</v>
      </c>
      <c r="K24" s="14">
        <v>-6</v>
      </c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</row>
    <row r="25" spans="1:45" s="2" customFormat="1" ht="12.75">
      <c r="A25" s="22" t="s">
        <v>51</v>
      </c>
      <c r="B25" s="25">
        <v>0.3</v>
      </c>
      <c r="C25" s="25">
        <v>0.1</v>
      </c>
      <c r="D25" s="14">
        <v>-0.4</v>
      </c>
      <c r="E25" s="14">
        <v>-0.4</v>
      </c>
      <c r="F25" s="14">
        <v>-0.2</v>
      </c>
      <c r="G25" s="14">
        <v>-0.3</v>
      </c>
      <c r="H25" s="10">
        <v>-0.1</v>
      </c>
      <c r="I25" s="14">
        <v>-0.2</v>
      </c>
      <c r="J25" s="14">
        <v>0.4</v>
      </c>
      <c r="K25" s="14">
        <v>0.3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</row>
    <row r="26" spans="1:50" ht="12.75">
      <c r="A26" s="6" t="s">
        <v>57</v>
      </c>
      <c r="B26" s="23">
        <f>B20/B2*100</f>
        <v>4.792043399638336</v>
      </c>
      <c r="C26" s="23">
        <f>C20/C2*100</f>
        <v>4.674017257909875</v>
      </c>
      <c r="D26" s="23">
        <v>4.085945755547728</v>
      </c>
      <c r="E26" s="23">
        <f>E20/E2*100</f>
        <v>5.423728813559322</v>
      </c>
      <c r="F26" s="23">
        <f aca="true" t="shared" si="9" ref="F26:K29">F20/F2*100</f>
        <v>8.473797119215446</v>
      </c>
      <c r="G26" s="23">
        <f t="shared" si="9"/>
        <v>9.01639344262295</v>
      </c>
      <c r="H26" s="23">
        <f t="shared" si="9"/>
        <v>9.45410186032327</v>
      </c>
      <c r="I26" s="23">
        <f t="shared" si="9"/>
        <v>9.22509225092251</v>
      </c>
      <c r="J26" s="23">
        <f t="shared" si="9"/>
        <v>7.230559345156889</v>
      </c>
      <c r="K26" s="23">
        <f t="shared" si="9"/>
        <v>6.734404536862004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2"/>
      <c r="AU26" s="2"/>
      <c r="AV26" s="2"/>
      <c r="AW26" s="2"/>
      <c r="AX26" s="2"/>
    </row>
    <row r="27" spans="1:50" ht="12.75">
      <c r="A27" s="9" t="s">
        <v>10</v>
      </c>
      <c r="B27" s="26">
        <v>9.7</v>
      </c>
      <c r="C27" s="26">
        <v>9.5</v>
      </c>
      <c r="D27" s="10">
        <v>9.3</v>
      </c>
      <c r="E27" s="10">
        <v>11.4</v>
      </c>
      <c r="F27" s="10">
        <f t="shared" si="9"/>
        <v>15.240423797881009</v>
      </c>
      <c r="G27" s="10">
        <f t="shared" si="9"/>
        <v>14.71718835804503</v>
      </c>
      <c r="H27" s="10">
        <f t="shared" si="9"/>
        <v>14.60290350128096</v>
      </c>
      <c r="I27" s="10">
        <f t="shared" si="9"/>
        <v>13.908450704225354</v>
      </c>
      <c r="J27" s="10">
        <f t="shared" si="9"/>
        <v>14.00208986415883</v>
      </c>
      <c r="K27" s="10">
        <f t="shared" si="9"/>
        <v>12.435991221653255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2"/>
      <c r="AU27" s="2"/>
      <c r="AV27" s="2"/>
      <c r="AW27" s="2"/>
      <c r="AX27" s="2"/>
    </row>
    <row r="28" spans="1:45" ht="12.75">
      <c r="A28" s="9" t="s">
        <v>36</v>
      </c>
      <c r="B28" s="26">
        <v>4.3</v>
      </c>
      <c r="C28" s="26">
        <v>4.1</v>
      </c>
      <c r="D28" s="10">
        <v>3.3</v>
      </c>
      <c r="E28" s="10">
        <v>5</v>
      </c>
      <c r="F28" s="10">
        <f t="shared" si="9"/>
        <v>7.778608825729245</v>
      </c>
      <c r="G28" s="10">
        <f t="shared" si="9"/>
        <v>9.36599423631124</v>
      </c>
      <c r="H28" s="10">
        <f t="shared" si="9"/>
        <v>10.697359512525392</v>
      </c>
      <c r="I28" s="10">
        <f t="shared" si="9"/>
        <v>11.330698287220025</v>
      </c>
      <c r="J28" s="10">
        <f t="shared" si="9"/>
        <v>7.886904761904762</v>
      </c>
      <c r="K28" s="10">
        <f t="shared" si="9"/>
        <v>7.80107264748903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</row>
    <row r="29" spans="1:50" ht="12.75">
      <c r="A29" s="9" t="s">
        <v>8</v>
      </c>
      <c r="B29" s="26">
        <v>3.1</v>
      </c>
      <c r="C29" s="26">
        <v>3.3</v>
      </c>
      <c r="D29" s="10">
        <v>3</v>
      </c>
      <c r="E29" s="10">
        <v>2.9</v>
      </c>
      <c r="F29" s="10">
        <f t="shared" si="9"/>
        <v>2.5267993874425727</v>
      </c>
      <c r="G29" s="10">
        <f t="shared" si="9"/>
        <v>2.4636058230683093</v>
      </c>
      <c r="H29" s="10">
        <f t="shared" si="9"/>
        <v>2.807017543859649</v>
      </c>
      <c r="I29" s="10">
        <f t="shared" si="9"/>
        <v>2.527075812274368</v>
      </c>
      <c r="J29" s="10">
        <f t="shared" si="9"/>
        <v>1.6799292661361624</v>
      </c>
      <c r="K29" s="10">
        <f t="shared" si="9"/>
        <v>1.4742014742014742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2"/>
      <c r="AU29" s="2"/>
      <c r="AV29" s="2"/>
      <c r="AW29" s="2"/>
      <c r="AX29" s="2"/>
    </row>
    <row r="30" spans="1:50" ht="12.75">
      <c r="A30" s="6" t="s">
        <v>5</v>
      </c>
      <c r="B30" s="23">
        <v>21.8</v>
      </c>
      <c r="C30" s="23">
        <v>11.7</v>
      </c>
      <c r="D30" s="8">
        <v>5.9</v>
      </c>
      <c r="E30" s="8">
        <v>1.8</v>
      </c>
      <c r="F30" s="8">
        <v>17.8</v>
      </c>
      <c r="G30" s="8">
        <v>15.1</v>
      </c>
      <c r="H30" s="8">
        <v>8.2</v>
      </c>
      <c r="I30" s="8">
        <v>2.8</v>
      </c>
      <c r="J30" s="8">
        <v>15.9</v>
      </c>
      <c r="K30" s="8">
        <v>10.1</v>
      </c>
      <c r="L30" s="8">
        <v>6.1</v>
      </c>
      <c r="M30" s="8">
        <v>1.5</v>
      </c>
      <c r="N30" s="8">
        <v>4.7</v>
      </c>
      <c r="O30" s="8">
        <v>5.7</v>
      </c>
      <c r="P30" s="8">
        <v>2.3</v>
      </c>
      <c r="Q30" s="8">
        <v>0.6</v>
      </c>
      <c r="R30" s="8">
        <f aca="true" t="shared" si="10" ref="R30:AQ30">SUM(R31:R35)</f>
        <v>19.900000000000002</v>
      </c>
      <c r="S30" s="8">
        <f t="shared" si="10"/>
        <v>19.2</v>
      </c>
      <c r="T30" s="8">
        <f t="shared" si="10"/>
        <v>2.4000000000000004</v>
      </c>
      <c r="U30" s="8">
        <f t="shared" si="10"/>
        <v>0.6</v>
      </c>
      <c r="V30" s="8">
        <f t="shared" si="10"/>
        <v>43.2</v>
      </c>
      <c r="W30" s="8">
        <f t="shared" si="10"/>
        <v>39.4</v>
      </c>
      <c r="X30" s="8">
        <f t="shared" si="10"/>
        <v>1.6</v>
      </c>
      <c r="Y30" s="8">
        <f t="shared" si="10"/>
        <v>0.6000000000000001</v>
      </c>
      <c r="Z30" s="8">
        <f t="shared" si="10"/>
        <v>18.000000000000004</v>
      </c>
      <c r="AA30" s="8">
        <f t="shared" si="10"/>
        <v>14.899999999999999</v>
      </c>
      <c r="AB30" s="8">
        <f t="shared" si="10"/>
        <v>11.799999999999999</v>
      </c>
      <c r="AC30" s="8">
        <f t="shared" si="10"/>
        <v>7.099999999999999</v>
      </c>
      <c r="AD30" s="8">
        <f t="shared" si="10"/>
        <v>6.9</v>
      </c>
      <c r="AE30" s="8">
        <f t="shared" si="10"/>
        <v>3.7000000000000006</v>
      </c>
      <c r="AF30" s="8">
        <f t="shared" si="10"/>
        <v>2.2</v>
      </c>
      <c r="AG30" s="8">
        <f t="shared" si="10"/>
        <v>0.6000000000000001</v>
      </c>
      <c r="AH30" s="8">
        <f t="shared" si="10"/>
        <v>15.1</v>
      </c>
      <c r="AI30" s="8">
        <f t="shared" si="10"/>
        <v>4.699999999999999</v>
      </c>
      <c r="AJ30" s="8">
        <f t="shared" si="10"/>
        <v>2.3</v>
      </c>
      <c r="AK30" s="8">
        <f t="shared" si="10"/>
        <v>1.2000000000000002</v>
      </c>
      <c r="AL30" s="8">
        <f t="shared" si="10"/>
        <v>18.7</v>
      </c>
      <c r="AM30" s="8">
        <f t="shared" si="10"/>
        <v>17.2</v>
      </c>
      <c r="AN30" s="8">
        <f t="shared" si="10"/>
        <v>15.5</v>
      </c>
      <c r="AO30" s="8">
        <f t="shared" si="10"/>
        <v>13.999999999999998</v>
      </c>
      <c r="AP30" s="6">
        <f t="shared" si="10"/>
        <v>4.9</v>
      </c>
      <c r="AQ30" s="6">
        <f t="shared" si="10"/>
        <v>4.3</v>
      </c>
      <c r="AR30" s="6">
        <v>2.3</v>
      </c>
      <c r="AS30" s="6">
        <v>0.8</v>
      </c>
      <c r="AT30" s="2"/>
      <c r="AU30" s="2"/>
      <c r="AV30" s="2"/>
      <c r="AW30" s="2"/>
      <c r="AX30" s="2"/>
    </row>
    <row r="31" spans="1:50" ht="12.75">
      <c r="A31" s="9" t="s">
        <v>10</v>
      </c>
      <c r="B31" s="25">
        <v>20.7</v>
      </c>
      <c r="C31" s="25">
        <v>10.8</v>
      </c>
      <c r="D31" s="14">
        <v>5.4</v>
      </c>
      <c r="E31" s="14">
        <v>1.6</v>
      </c>
      <c r="F31" s="14">
        <v>16.5</v>
      </c>
      <c r="G31" s="14">
        <v>14.3</v>
      </c>
      <c r="H31" s="14">
        <v>7.8</v>
      </c>
      <c r="I31" s="14">
        <v>2.6</v>
      </c>
      <c r="J31" s="14">
        <v>15.3</v>
      </c>
      <c r="K31" s="14">
        <v>9.6</v>
      </c>
      <c r="L31" s="14">
        <v>5.9</v>
      </c>
      <c r="M31" s="14">
        <v>1.4</v>
      </c>
      <c r="N31" s="14">
        <v>4.2</v>
      </c>
      <c r="O31" s="14">
        <v>5.4</v>
      </c>
      <c r="P31" s="14">
        <v>2.2</v>
      </c>
      <c r="Q31" s="14">
        <v>0.4</v>
      </c>
      <c r="R31" s="14">
        <v>18.6</v>
      </c>
      <c r="S31" s="14">
        <v>18.2</v>
      </c>
      <c r="T31" s="14">
        <v>1.7</v>
      </c>
      <c r="U31" s="14">
        <v>0.3</v>
      </c>
      <c r="V31" s="14">
        <v>41.9</v>
      </c>
      <c r="W31" s="14">
        <v>38.5</v>
      </c>
      <c r="X31" s="14">
        <v>1.1</v>
      </c>
      <c r="Y31" s="14">
        <v>0.4</v>
      </c>
      <c r="Z31" s="14">
        <v>16.8</v>
      </c>
      <c r="AA31" s="14">
        <v>14.2</v>
      </c>
      <c r="AB31" s="14">
        <v>11.2</v>
      </c>
      <c r="AC31" s="14">
        <v>6.6</v>
      </c>
      <c r="AD31" s="14">
        <v>5</v>
      </c>
      <c r="AE31" s="14">
        <v>2.6</v>
      </c>
      <c r="AF31" s="14">
        <v>1.6</v>
      </c>
      <c r="AG31" s="14">
        <v>0.4</v>
      </c>
      <c r="AH31" s="14">
        <v>13.2</v>
      </c>
      <c r="AI31" s="14">
        <v>3.5</v>
      </c>
      <c r="AJ31" s="14">
        <v>1.4</v>
      </c>
      <c r="AK31" s="14">
        <v>0.7</v>
      </c>
      <c r="AL31" s="14">
        <v>16</v>
      </c>
      <c r="AM31" s="13">
        <v>15.4</v>
      </c>
      <c r="AN31" s="13">
        <v>14.4</v>
      </c>
      <c r="AO31" s="13">
        <v>13.6</v>
      </c>
      <c r="AP31" s="13">
        <v>2.2</v>
      </c>
      <c r="AQ31" s="13">
        <v>2.1</v>
      </c>
      <c r="AR31" s="13">
        <v>0.7</v>
      </c>
      <c r="AS31" s="13">
        <v>0.1</v>
      </c>
      <c r="AT31" s="2"/>
      <c r="AU31" s="2"/>
      <c r="AV31" s="2"/>
      <c r="AW31" s="2"/>
      <c r="AX31" s="2"/>
    </row>
    <row r="32" spans="1:45" ht="12.75">
      <c r="A32" s="9" t="s">
        <v>36</v>
      </c>
      <c r="B32" s="25">
        <v>0.9</v>
      </c>
      <c r="C32" s="25">
        <v>0.7</v>
      </c>
      <c r="D32" s="14">
        <v>0.5</v>
      </c>
      <c r="E32" s="14">
        <v>0.2</v>
      </c>
      <c r="F32" s="14">
        <v>0.2</v>
      </c>
      <c r="G32" s="14">
        <v>0.7</v>
      </c>
      <c r="H32" s="14">
        <v>0.4</v>
      </c>
      <c r="I32" s="14">
        <v>0.2</v>
      </c>
      <c r="J32" s="14">
        <v>0.5</v>
      </c>
      <c r="K32" s="14">
        <v>0.4</v>
      </c>
      <c r="L32" s="14">
        <v>0.1</v>
      </c>
      <c r="M32" s="14">
        <v>0.1</v>
      </c>
      <c r="N32" s="14">
        <v>0.5</v>
      </c>
      <c r="O32" s="14">
        <v>0.3</v>
      </c>
      <c r="P32" s="14">
        <v>0.1</v>
      </c>
      <c r="Q32" s="14">
        <v>0.2</v>
      </c>
      <c r="R32" s="14">
        <v>0.7</v>
      </c>
      <c r="S32" s="14">
        <v>0.5</v>
      </c>
      <c r="T32" s="14">
        <v>0.4</v>
      </c>
      <c r="U32" s="14">
        <v>0.1</v>
      </c>
      <c r="V32" s="14">
        <v>0.7</v>
      </c>
      <c r="W32" s="14">
        <v>0.4</v>
      </c>
      <c r="X32" s="14">
        <v>0.3</v>
      </c>
      <c r="Y32" s="14">
        <v>0.2</v>
      </c>
      <c r="Z32" s="14">
        <v>0.5</v>
      </c>
      <c r="AA32" s="14">
        <v>0.4</v>
      </c>
      <c r="AB32" s="14">
        <v>0.3</v>
      </c>
      <c r="AC32" s="14">
        <v>0.3</v>
      </c>
      <c r="AD32" s="14">
        <v>1.4</v>
      </c>
      <c r="AE32" s="14">
        <v>0.8</v>
      </c>
      <c r="AF32" s="14">
        <v>0.5</v>
      </c>
      <c r="AG32" s="14">
        <v>0.2</v>
      </c>
      <c r="AH32" s="14">
        <v>1</v>
      </c>
      <c r="AI32" s="14">
        <v>0.6</v>
      </c>
      <c r="AJ32" s="14">
        <v>0.5</v>
      </c>
      <c r="AK32" s="14">
        <v>0.4</v>
      </c>
      <c r="AL32" s="14">
        <v>1.8</v>
      </c>
      <c r="AM32" s="14">
        <v>1.2</v>
      </c>
      <c r="AN32" s="14">
        <v>0.7</v>
      </c>
      <c r="AO32" s="14">
        <v>0.2</v>
      </c>
      <c r="AP32" s="14">
        <v>1.3</v>
      </c>
      <c r="AQ32" s="14">
        <v>1</v>
      </c>
      <c r="AR32" s="13">
        <v>0.6</v>
      </c>
      <c r="AS32" s="13">
        <v>0.2</v>
      </c>
    </row>
    <row r="33" spans="1:50" ht="12.75">
      <c r="A33" s="9" t="s">
        <v>8</v>
      </c>
      <c r="B33" s="27">
        <v>0.1</v>
      </c>
      <c r="C33" s="27">
        <v>0.1</v>
      </c>
      <c r="D33" s="19"/>
      <c r="E33" s="19">
        <v>0</v>
      </c>
      <c r="F33" s="19">
        <v>1.1</v>
      </c>
      <c r="G33" s="19">
        <v>0.1</v>
      </c>
      <c r="H33" s="19">
        <v>0</v>
      </c>
      <c r="I33" s="19">
        <v>0</v>
      </c>
      <c r="J33" s="19">
        <v>0.1</v>
      </c>
      <c r="K33" s="19">
        <v>0.1</v>
      </c>
      <c r="L33" s="19">
        <v>0.1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0.5</v>
      </c>
      <c r="S33" s="19">
        <v>0.4</v>
      </c>
      <c r="T33" s="19">
        <v>0.2</v>
      </c>
      <c r="U33" s="19">
        <v>0.1</v>
      </c>
      <c r="V33" s="19">
        <v>0.5</v>
      </c>
      <c r="W33" s="19">
        <v>0.4</v>
      </c>
      <c r="X33" s="19">
        <v>0.2</v>
      </c>
      <c r="Y33" s="19">
        <v>0</v>
      </c>
      <c r="Z33" s="19">
        <v>0.5</v>
      </c>
      <c r="AA33" s="19">
        <v>0.2</v>
      </c>
      <c r="AB33" s="19">
        <v>0.2</v>
      </c>
      <c r="AC33" s="19">
        <v>0.1</v>
      </c>
      <c r="AD33" s="19">
        <v>0.3</v>
      </c>
      <c r="AE33" s="19">
        <v>0.1</v>
      </c>
      <c r="AF33" s="19">
        <v>0.1</v>
      </c>
      <c r="AG33" s="19">
        <v>0</v>
      </c>
      <c r="AH33" s="15">
        <v>0.5</v>
      </c>
      <c r="AI33" s="15">
        <v>0.4</v>
      </c>
      <c r="AJ33" s="15">
        <v>0.3</v>
      </c>
      <c r="AK33" s="15">
        <v>0.1</v>
      </c>
      <c r="AL33" s="15">
        <v>0.7</v>
      </c>
      <c r="AM33" s="15">
        <v>0.4</v>
      </c>
      <c r="AN33" s="15">
        <v>0.3</v>
      </c>
      <c r="AO33" s="15">
        <v>0.1</v>
      </c>
      <c r="AP33" s="15">
        <v>0.7</v>
      </c>
      <c r="AQ33" s="15">
        <v>0.6</v>
      </c>
      <c r="AR33" s="15">
        <v>0.5</v>
      </c>
      <c r="AS33" s="15">
        <v>0.2</v>
      </c>
      <c r="AT33" s="2"/>
      <c r="AU33" s="2"/>
      <c r="AV33" s="2"/>
      <c r="AW33" s="2"/>
      <c r="AX33" s="2"/>
    </row>
    <row r="34" spans="1:45" ht="12.75">
      <c r="A34" s="9" t="s">
        <v>37</v>
      </c>
      <c r="B34" s="25"/>
      <c r="C34" s="25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>
        <v>0</v>
      </c>
      <c r="W34" s="14">
        <v>0</v>
      </c>
      <c r="X34" s="14">
        <v>0</v>
      </c>
      <c r="Y34" s="14">
        <v>0</v>
      </c>
      <c r="Z34" s="14">
        <v>0.1</v>
      </c>
      <c r="AA34" s="14">
        <v>0.1</v>
      </c>
      <c r="AB34" s="14">
        <v>0.1</v>
      </c>
      <c r="AC34" s="14">
        <v>0.1</v>
      </c>
      <c r="AD34" s="14">
        <v>0</v>
      </c>
      <c r="AE34" s="14">
        <v>0</v>
      </c>
      <c r="AF34" s="14">
        <v>0</v>
      </c>
      <c r="AG34" s="14">
        <v>0</v>
      </c>
      <c r="AH34" s="14">
        <v>0.1</v>
      </c>
      <c r="AI34" s="14">
        <v>0.1</v>
      </c>
      <c r="AJ34" s="14">
        <v>0</v>
      </c>
      <c r="AK34" s="14">
        <v>0</v>
      </c>
      <c r="AL34" s="13">
        <v>0.2</v>
      </c>
      <c r="AM34" s="13">
        <v>0.2</v>
      </c>
      <c r="AN34" s="13">
        <v>0.1</v>
      </c>
      <c r="AO34" s="13">
        <v>0.1</v>
      </c>
      <c r="AP34" s="13">
        <v>0.5</v>
      </c>
      <c r="AQ34" s="13">
        <v>0.5</v>
      </c>
      <c r="AR34" s="13">
        <v>0.4</v>
      </c>
      <c r="AS34" s="13">
        <v>0.2</v>
      </c>
    </row>
    <row r="35" spans="1:45" ht="12.75">
      <c r="A35" s="9" t="s">
        <v>9</v>
      </c>
      <c r="B35" s="25">
        <v>0.1</v>
      </c>
      <c r="C35" s="25">
        <v>0.1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>
        <v>0.1</v>
      </c>
      <c r="S35" s="14">
        <v>0.1</v>
      </c>
      <c r="T35" s="14">
        <v>0.1</v>
      </c>
      <c r="U35" s="14">
        <v>0.1</v>
      </c>
      <c r="V35" s="14">
        <v>0.1</v>
      </c>
      <c r="W35" s="14">
        <v>0.1</v>
      </c>
      <c r="X35" s="14">
        <v>0</v>
      </c>
      <c r="Y35" s="14">
        <v>0</v>
      </c>
      <c r="Z35" s="14">
        <v>0.1</v>
      </c>
      <c r="AA35" s="14">
        <v>0</v>
      </c>
      <c r="AB35" s="14">
        <v>0</v>
      </c>
      <c r="AC35" s="14">
        <v>0</v>
      </c>
      <c r="AD35" s="14">
        <v>0.2</v>
      </c>
      <c r="AE35" s="14">
        <v>0.2</v>
      </c>
      <c r="AF35" s="14">
        <v>0</v>
      </c>
      <c r="AG35" s="14">
        <v>0</v>
      </c>
      <c r="AH35" s="14">
        <v>0.3</v>
      </c>
      <c r="AI35" s="14">
        <v>0.1</v>
      </c>
      <c r="AJ35" s="14">
        <v>0.1</v>
      </c>
      <c r="AK35" s="14">
        <v>0</v>
      </c>
      <c r="AL35" s="14">
        <v>0</v>
      </c>
      <c r="AM35" s="14">
        <v>0</v>
      </c>
      <c r="AN35" s="14">
        <v>0</v>
      </c>
      <c r="AO35" s="14">
        <v>0</v>
      </c>
      <c r="AP35" s="13">
        <v>0.2</v>
      </c>
      <c r="AQ35" s="13">
        <v>0.1</v>
      </c>
      <c r="AR35" s="13">
        <v>0.1</v>
      </c>
      <c r="AS35" s="13">
        <v>0.1</v>
      </c>
    </row>
    <row r="36" spans="1:45" ht="12.75">
      <c r="A36" s="6" t="s">
        <v>2</v>
      </c>
      <c r="B36" s="23">
        <v>1.6</v>
      </c>
      <c r="C36" s="23">
        <v>5.4</v>
      </c>
      <c r="D36" s="8">
        <v>1.5</v>
      </c>
      <c r="E36" s="8">
        <v>7.2</v>
      </c>
      <c r="F36" s="8">
        <v>20.7</v>
      </c>
      <c r="G36" s="8">
        <v>26.1</v>
      </c>
      <c r="H36" s="8">
        <v>16.7</v>
      </c>
      <c r="I36" s="8">
        <v>7</v>
      </c>
      <c r="J36" s="8">
        <v>25.3</v>
      </c>
      <c r="K36" s="8">
        <v>19.6</v>
      </c>
      <c r="L36" s="8">
        <v>14.2</v>
      </c>
      <c r="M36" s="8">
        <v>6.4</v>
      </c>
      <c r="N36" s="8">
        <v>13.4</v>
      </c>
      <c r="O36" s="8">
        <v>7.3</v>
      </c>
      <c r="P36" s="8">
        <v>5.3</v>
      </c>
      <c r="Q36" s="8">
        <v>2.6</v>
      </c>
      <c r="R36" s="8">
        <v>16.1</v>
      </c>
      <c r="S36" s="8">
        <v>12.4</v>
      </c>
      <c r="T36" s="8">
        <v>7.5</v>
      </c>
      <c r="U36" s="8">
        <v>3.5</v>
      </c>
      <c r="V36" s="8">
        <v>14.2</v>
      </c>
      <c r="W36" s="8">
        <v>13.4</v>
      </c>
      <c r="X36" s="8">
        <v>7.4</v>
      </c>
      <c r="Y36" s="8">
        <v>2</v>
      </c>
      <c r="Z36" s="8">
        <v>19.4</v>
      </c>
      <c r="AA36" s="8">
        <v>13.9</v>
      </c>
      <c r="AB36" s="8">
        <v>8</v>
      </c>
      <c r="AC36" s="8">
        <v>3.9</v>
      </c>
      <c r="AD36" s="8">
        <v>15.9</v>
      </c>
      <c r="AE36" s="8">
        <v>10.7</v>
      </c>
      <c r="AF36" s="8">
        <v>5.7</v>
      </c>
      <c r="AG36" s="8">
        <v>2.3</v>
      </c>
      <c r="AH36" s="8">
        <v>19.8</v>
      </c>
      <c r="AI36" s="8">
        <v>16.1</v>
      </c>
      <c r="AJ36" s="8">
        <v>10.3</v>
      </c>
      <c r="AK36" s="8">
        <v>7</v>
      </c>
      <c r="AL36" s="6">
        <v>18.4</v>
      </c>
      <c r="AM36" s="6">
        <v>14.7</v>
      </c>
      <c r="AN36" s="6">
        <v>7.9</v>
      </c>
      <c r="AO36" s="6">
        <v>2.4</v>
      </c>
      <c r="AP36" s="6">
        <v>8.6</v>
      </c>
      <c r="AQ36" s="6">
        <v>4.2</v>
      </c>
      <c r="AR36" s="6">
        <v>0.9</v>
      </c>
      <c r="AS36" s="6">
        <v>0.2</v>
      </c>
    </row>
    <row r="37" spans="1:45" ht="12.75">
      <c r="A37" s="6" t="s">
        <v>6</v>
      </c>
      <c r="B37" s="1">
        <v>712</v>
      </c>
      <c r="C37" s="1">
        <v>810</v>
      </c>
      <c r="D37" s="1">
        <v>827</v>
      </c>
      <c r="E37" s="1">
        <v>873</v>
      </c>
      <c r="F37" s="1">
        <v>886</v>
      </c>
      <c r="G37" s="1">
        <v>936</v>
      </c>
      <c r="H37" s="1">
        <v>882</v>
      </c>
      <c r="I37" s="1">
        <v>927</v>
      </c>
      <c r="J37" s="1">
        <v>944</v>
      </c>
      <c r="K37" s="6">
        <v>901</v>
      </c>
      <c r="L37" s="6">
        <v>921</v>
      </c>
      <c r="M37" s="6">
        <v>900</v>
      </c>
      <c r="N37" s="6">
        <v>896</v>
      </c>
      <c r="O37" s="6">
        <v>867</v>
      </c>
      <c r="P37" s="6">
        <v>888</v>
      </c>
      <c r="Q37" s="6">
        <v>916</v>
      </c>
      <c r="R37" s="6">
        <f aca="true" t="shared" si="11" ref="R37:AJ37">SUM(R38:R42)</f>
        <v>931</v>
      </c>
      <c r="S37" s="6">
        <f t="shared" si="11"/>
        <v>942</v>
      </c>
      <c r="T37" s="6">
        <f t="shared" si="11"/>
        <v>965</v>
      </c>
      <c r="U37" s="6">
        <f t="shared" si="11"/>
        <v>968</v>
      </c>
      <c r="V37" s="6">
        <f t="shared" si="11"/>
        <v>958</v>
      </c>
      <c r="W37" s="6">
        <f t="shared" si="11"/>
        <v>964</v>
      </c>
      <c r="X37" s="6">
        <f t="shared" si="11"/>
        <v>919</v>
      </c>
      <c r="Y37" s="6">
        <f t="shared" si="11"/>
        <v>905</v>
      </c>
      <c r="Z37" s="6">
        <f t="shared" si="11"/>
        <v>909</v>
      </c>
      <c r="AA37" s="6">
        <f t="shared" si="11"/>
        <v>911</v>
      </c>
      <c r="AB37" s="6">
        <f t="shared" si="11"/>
        <v>917</v>
      </c>
      <c r="AC37" s="6">
        <f t="shared" si="11"/>
        <v>907</v>
      </c>
      <c r="AD37" s="6">
        <f t="shared" si="11"/>
        <v>895</v>
      </c>
      <c r="AE37" s="6">
        <f t="shared" si="11"/>
        <v>888</v>
      </c>
      <c r="AF37" s="6">
        <f t="shared" si="11"/>
        <v>881</v>
      </c>
      <c r="AG37" s="6">
        <f t="shared" si="11"/>
        <v>869</v>
      </c>
      <c r="AH37" s="6">
        <f t="shared" si="11"/>
        <v>857</v>
      </c>
      <c r="AI37" s="6">
        <f t="shared" si="11"/>
        <v>834</v>
      </c>
      <c r="AJ37" s="6">
        <f t="shared" si="11"/>
        <v>835</v>
      </c>
      <c r="AK37" s="6">
        <f aca="true" t="shared" si="12" ref="AK37:AQ37">SUM(AK38:AK42)</f>
        <v>839</v>
      </c>
      <c r="AL37" s="6">
        <f t="shared" si="12"/>
        <v>879</v>
      </c>
      <c r="AM37" s="6">
        <f t="shared" si="12"/>
        <v>876</v>
      </c>
      <c r="AN37" s="6">
        <f t="shared" si="12"/>
        <v>868</v>
      </c>
      <c r="AO37" s="6">
        <f t="shared" si="12"/>
        <v>867</v>
      </c>
      <c r="AP37" s="6">
        <f t="shared" si="12"/>
        <v>869</v>
      </c>
      <c r="AQ37" s="6">
        <f t="shared" si="12"/>
        <v>833</v>
      </c>
      <c r="AR37" s="6">
        <v>854</v>
      </c>
      <c r="AS37" s="6">
        <v>858</v>
      </c>
    </row>
    <row r="38" spans="1:45" ht="12.75">
      <c r="A38" s="9" t="s">
        <v>10</v>
      </c>
      <c r="B38" s="22">
        <v>297</v>
      </c>
      <c r="C38" s="22">
        <v>296</v>
      </c>
      <c r="D38" s="22">
        <v>302</v>
      </c>
      <c r="E38" s="22">
        <v>287</v>
      </c>
      <c r="F38" s="22">
        <v>295</v>
      </c>
      <c r="G38" s="22">
        <v>296</v>
      </c>
      <c r="H38" s="22">
        <v>306</v>
      </c>
      <c r="I38" s="22">
        <v>290</v>
      </c>
      <c r="J38" s="22">
        <v>295</v>
      </c>
      <c r="K38" s="13">
        <v>291</v>
      </c>
      <c r="L38" s="13">
        <v>298</v>
      </c>
      <c r="M38" s="13">
        <v>289</v>
      </c>
      <c r="N38" s="13">
        <v>295</v>
      </c>
      <c r="O38" s="13">
        <v>281</v>
      </c>
      <c r="P38" s="13">
        <v>276</v>
      </c>
      <c r="Q38" s="13">
        <v>276</v>
      </c>
      <c r="R38" s="13">
        <v>277</v>
      </c>
      <c r="S38" s="13">
        <v>272</v>
      </c>
      <c r="T38" s="13">
        <v>278</v>
      </c>
      <c r="U38" s="13">
        <v>277</v>
      </c>
      <c r="V38" s="13">
        <v>276</v>
      </c>
      <c r="W38" s="13">
        <v>274</v>
      </c>
      <c r="X38" s="13">
        <v>237</v>
      </c>
      <c r="Y38" s="13">
        <v>235</v>
      </c>
      <c r="Z38" s="13">
        <v>235</v>
      </c>
      <c r="AA38" s="13">
        <v>237</v>
      </c>
      <c r="AB38" s="13">
        <v>236</v>
      </c>
      <c r="AC38" s="13">
        <v>232</v>
      </c>
      <c r="AD38" s="13">
        <v>226</v>
      </c>
      <c r="AE38" s="13">
        <v>225</v>
      </c>
      <c r="AF38" s="13">
        <v>226</v>
      </c>
      <c r="AG38" s="13">
        <v>221</v>
      </c>
      <c r="AH38" s="13">
        <v>223</v>
      </c>
      <c r="AI38" s="13">
        <v>222</v>
      </c>
      <c r="AJ38" s="13">
        <v>221</v>
      </c>
      <c r="AK38" s="13">
        <v>218</v>
      </c>
      <c r="AL38" s="13">
        <v>226</v>
      </c>
      <c r="AM38" s="13">
        <v>223</v>
      </c>
      <c r="AN38" s="13">
        <v>218</v>
      </c>
      <c r="AO38" s="13">
        <v>213</v>
      </c>
      <c r="AP38" s="13">
        <v>210</v>
      </c>
      <c r="AQ38" s="13">
        <v>199</v>
      </c>
      <c r="AR38" s="13">
        <v>202</v>
      </c>
      <c r="AS38" s="13">
        <v>205</v>
      </c>
    </row>
    <row r="39" spans="1:45" ht="12.75">
      <c r="A39" s="9" t="s">
        <v>36</v>
      </c>
      <c r="B39" s="22">
        <v>218</v>
      </c>
      <c r="C39" s="22">
        <v>230</v>
      </c>
      <c r="D39" s="22">
        <v>242</v>
      </c>
      <c r="E39" s="22">
        <v>248</v>
      </c>
      <c r="F39" s="22">
        <v>293</v>
      </c>
      <c r="G39" s="22">
        <v>298</v>
      </c>
      <c r="H39" s="22">
        <v>310</v>
      </c>
      <c r="I39" s="22">
        <v>333</v>
      </c>
      <c r="J39" s="22">
        <v>321</v>
      </c>
      <c r="K39" s="13">
        <v>313</v>
      </c>
      <c r="L39" s="13">
        <v>316</v>
      </c>
      <c r="M39" s="13">
        <v>311</v>
      </c>
      <c r="N39" s="13">
        <v>308</v>
      </c>
      <c r="O39" s="13">
        <v>293</v>
      </c>
      <c r="P39" s="13">
        <v>277</v>
      </c>
      <c r="Q39" s="13">
        <v>318</v>
      </c>
      <c r="R39" s="13">
        <v>330</v>
      </c>
      <c r="S39" s="13">
        <v>335</v>
      </c>
      <c r="T39" s="13">
        <v>352</v>
      </c>
      <c r="U39" s="13">
        <v>348</v>
      </c>
      <c r="V39" s="13">
        <v>301</v>
      </c>
      <c r="W39" s="13">
        <v>301</v>
      </c>
      <c r="X39" s="13">
        <v>292</v>
      </c>
      <c r="Y39" s="13">
        <v>278</v>
      </c>
      <c r="Z39" s="13">
        <v>288</v>
      </c>
      <c r="AA39" s="13">
        <v>286</v>
      </c>
      <c r="AB39" s="13">
        <v>286</v>
      </c>
      <c r="AC39" s="13">
        <v>284</v>
      </c>
      <c r="AD39" s="13">
        <v>280</v>
      </c>
      <c r="AE39" s="13">
        <v>269</v>
      </c>
      <c r="AF39" s="13">
        <v>268</v>
      </c>
      <c r="AG39" s="13">
        <v>271</v>
      </c>
      <c r="AH39" s="13">
        <v>265</v>
      </c>
      <c r="AI39" s="13">
        <v>258</v>
      </c>
      <c r="AJ39" s="13">
        <v>259</v>
      </c>
      <c r="AK39" s="13">
        <v>259</v>
      </c>
      <c r="AL39" s="13">
        <v>258</v>
      </c>
      <c r="AM39" s="13">
        <v>254</v>
      </c>
      <c r="AN39" s="13">
        <v>248</v>
      </c>
      <c r="AO39" s="13">
        <v>247</v>
      </c>
      <c r="AP39" s="13">
        <v>249</v>
      </c>
      <c r="AQ39" s="13">
        <v>241</v>
      </c>
      <c r="AR39" s="13">
        <v>251</v>
      </c>
      <c r="AS39" s="13">
        <v>264</v>
      </c>
    </row>
    <row r="40" spans="1:45" ht="12.75">
      <c r="A40" s="9" t="s">
        <v>8</v>
      </c>
      <c r="B40" s="22">
        <v>157</v>
      </c>
      <c r="C40" s="22">
        <v>164</v>
      </c>
      <c r="D40" s="22">
        <v>163</v>
      </c>
      <c r="E40" s="22">
        <v>176</v>
      </c>
      <c r="F40" s="22">
        <v>255</v>
      </c>
      <c r="G40" s="22">
        <v>277</v>
      </c>
      <c r="H40" s="22">
        <v>202</v>
      </c>
      <c r="I40" s="22">
        <v>243</v>
      </c>
      <c r="J40" s="22">
        <v>270</v>
      </c>
      <c r="K40" s="13">
        <v>265</v>
      </c>
      <c r="L40" s="13">
        <v>275</v>
      </c>
      <c r="M40" s="13">
        <v>270</v>
      </c>
      <c r="N40" s="13">
        <v>262</v>
      </c>
      <c r="O40" s="13">
        <v>261</v>
      </c>
      <c r="P40" s="13">
        <v>303</v>
      </c>
      <c r="Q40" s="13">
        <v>290</v>
      </c>
      <c r="R40" s="13">
        <v>297</v>
      </c>
      <c r="S40" s="13">
        <v>306</v>
      </c>
      <c r="T40" s="13">
        <v>306</v>
      </c>
      <c r="U40" s="13">
        <v>317</v>
      </c>
      <c r="V40" s="13">
        <v>323</v>
      </c>
      <c r="W40" s="13">
        <v>330</v>
      </c>
      <c r="X40" s="13">
        <v>321</v>
      </c>
      <c r="Y40" s="13">
        <v>322</v>
      </c>
      <c r="Z40" s="13">
        <v>315</v>
      </c>
      <c r="AA40" s="13">
        <v>317</v>
      </c>
      <c r="AB40" s="13">
        <v>323</v>
      </c>
      <c r="AC40" s="13">
        <v>323</v>
      </c>
      <c r="AD40" s="13">
        <v>322</v>
      </c>
      <c r="AE40" s="13">
        <v>320</v>
      </c>
      <c r="AF40" s="13">
        <v>316</v>
      </c>
      <c r="AG40" s="13">
        <v>310</v>
      </c>
      <c r="AH40" s="13">
        <v>299</v>
      </c>
      <c r="AI40" s="13">
        <v>286</v>
      </c>
      <c r="AJ40" s="13">
        <v>287</v>
      </c>
      <c r="AK40" s="13">
        <v>290</v>
      </c>
      <c r="AL40" s="13">
        <v>297</v>
      </c>
      <c r="AM40" s="13">
        <v>292</v>
      </c>
      <c r="AN40" s="13">
        <v>290</v>
      </c>
      <c r="AO40" s="13">
        <v>301</v>
      </c>
      <c r="AP40" s="13">
        <v>300</v>
      </c>
      <c r="AQ40" s="13">
        <v>283</v>
      </c>
      <c r="AR40" s="13">
        <v>277</v>
      </c>
      <c r="AS40" s="13">
        <v>283</v>
      </c>
    </row>
    <row r="41" spans="1:45" ht="12.75">
      <c r="A41" s="9" t="s">
        <v>37</v>
      </c>
      <c r="B41" s="22"/>
      <c r="C41" s="22"/>
      <c r="D41" s="22"/>
      <c r="E41" s="22"/>
      <c r="F41" s="22"/>
      <c r="G41" s="22"/>
      <c r="H41" s="22"/>
      <c r="I41" s="22"/>
      <c r="J41" s="22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>
        <v>33</v>
      </c>
      <c r="W41" s="13">
        <v>35</v>
      </c>
      <c r="X41" s="13">
        <v>44</v>
      </c>
      <c r="Y41" s="13">
        <v>44</v>
      </c>
      <c r="Z41" s="13">
        <v>46</v>
      </c>
      <c r="AA41" s="13">
        <v>46</v>
      </c>
      <c r="AB41" s="13">
        <v>47</v>
      </c>
      <c r="AC41" s="13">
        <v>43</v>
      </c>
      <c r="AD41" s="13">
        <v>42</v>
      </c>
      <c r="AE41" s="13">
        <v>51</v>
      </c>
      <c r="AF41" s="13">
        <v>48</v>
      </c>
      <c r="AG41" s="13">
        <v>45</v>
      </c>
      <c r="AH41" s="13">
        <v>46</v>
      </c>
      <c r="AI41" s="13">
        <v>44</v>
      </c>
      <c r="AJ41" s="13">
        <v>44</v>
      </c>
      <c r="AK41" s="13">
        <v>45</v>
      </c>
      <c r="AL41" s="13">
        <v>69</v>
      </c>
      <c r="AM41" s="13">
        <v>77</v>
      </c>
      <c r="AN41" s="13">
        <v>80</v>
      </c>
      <c r="AO41" s="13">
        <v>76</v>
      </c>
      <c r="AP41" s="13">
        <v>80</v>
      </c>
      <c r="AQ41" s="13">
        <v>78</v>
      </c>
      <c r="AR41" s="13">
        <v>87</v>
      </c>
      <c r="AS41" s="13">
        <v>94</v>
      </c>
    </row>
    <row r="42" spans="1:45" ht="12.75">
      <c r="A42" s="9" t="s">
        <v>9</v>
      </c>
      <c r="B42" s="22">
        <v>40</v>
      </c>
      <c r="C42" s="22">
        <v>39</v>
      </c>
      <c r="D42" s="22">
        <v>39</v>
      </c>
      <c r="E42" s="22">
        <v>42</v>
      </c>
      <c r="F42" s="22">
        <v>42</v>
      </c>
      <c r="G42" s="22">
        <v>42</v>
      </c>
      <c r="H42" s="22">
        <v>41</v>
      </c>
      <c r="I42" s="22">
        <v>38</v>
      </c>
      <c r="J42" s="22">
        <v>36</v>
      </c>
      <c r="K42" s="13">
        <v>32</v>
      </c>
      <c r="L42" s="13">
        <v>32</v>
      </c>
      <c r="M42" s="13">
        <v>30</v>
      </c>
      <c r="N42" s="13">
        <v>31</v>
      </c>
      <c r="O42" s="13">
        <v>32</v>
      </c>
      <c r="P42" s="13">
        <v>32</v>
      </c>
      <c r="Q42" s="13">
        <v>32</v>
      </c>
      <c r="R42" s="13">
        <v>27</v>
      </c>
      <c r="S42" s="13">
        <v>29</v>
      </c>
      <c r="T42" s="13">
        <v>29</v>
      </c>
      <c r="U42" s="13">
        <v>26</v>
      </c>
      <c r="V42" s="13">
        <v>25</v>
      </c>
      <c r="W42" s="13">
        <v>24</v>
      </c>
      <c r="X42" s="13">
        <v>25</v>
      </c>
      <c r="Y42" s="13">
        <v>26</v>
      </c>
      <c r="Z42" s="13">
        <v>25</v>
      </c>
      <c r="AA42" s="13">
        <v>25</v>
      </c>
      <c r="AB42" s="13">
        <v>25</v>
      </c>
      <c r="AC42" s="13">
        <v>25</v>
      </c>
      <c r="AD42" s="13">
        <v>25</v>
      </c>
      <c r="AE42" s="13">
        <v>23</v>
      </c>
      <c r="AF42" s="13">
        <v>23</v>
      </c>
      <c r="AG42" s="13">
        <v>22</v>
      </c>
      <c r="AH42" s="13">
        <v>24</v>
      </c>
      <c r="AI42" s="13">
        <v>24</v>
      </c>
      <c r="AJ42" s="13">
        <v>24</v>
      </c>
      <c r="AK42" s="13">
        <v>27</v>
      </c>
      <c r="AL42" s="13">
        <v>29</v>
      </c>
      <c r="AM42" s="13">
        <v>30</v>
      </c>
      <c r="AN42" s="13">
        <v>32</v>
      </c>
      <c r="AO42" s="13">
        <v>30</v>
      </c>
      <c r="AP42" s="13">
        <v>30</v>
      </c>
      <c r="AQ42" s="13">
        <v>32</v>
      </c>
      <c r="AR42" s="13">
        <v>37</v>
      </c>
      <c r="AS42" s="13">
        <v>12</v>
      </c>
    </row>
    <row r="43" spans="1:45" ht="12.75">
      <c r="A43" s="22" t="s">
        <v>51</v>
      </c>
      <c r="B43" s="22"/>
      <c r="C43" s="22">
        <v>81</v>
      </c>
      <c r="D43" s="22">
        <v>81</v>
      </c>
      <c r="E43" s="22">
        <v>120</v>
      </c>
      <c r="F43" s="22">
        <v>1</v>
      </c>
      <c r="G43" s="22">
        <v>23</v>
      </c>
      <c r="H43" s="22">
        <v>23</v>
      </c>
      <c r="I43" s="22">
        <v>23</v>
      </c>
      <c r="J43" s="22">
        <v>22</v>
      </c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</row>
    <row r="44" spans="1:45" ht="12.75">
      <c r="A44" s="11" t="s">
        <v>43</v>
      </c>
      <c r="B44" s="28">
        <v>-0.01</v>
      </c>
      <c r="C44" s="28">
        <v>0.12</v>
      </c>
      <c r="D44" s="18">
        <v>0.02</v>
      </c>
      <c r="E44" s="18">
        <v>0.21</v>
      </c>
      <c r="F44" s="18">
        <v>0.61</v>
      </c>
      <c r="G44" s="18">
        <v>0.82</v>
      </c>
      <c r="H44" s="18">
        <v>0.52</v>
      </c>
      <c r="I44" s="18">
        <v>0.21</v>
      </c>
      <c r="J44" s="18">
        <v>0.76</v>
      </c>
      <c r="K44" s="18">
        <v>0.59</v>
      </c>
      <c r="L44" s="18">
        <v>0.43</v>
      </c>
      <c r="M44" s="18">
        <v>0.19</v>
      </c>
      <c r="N44" s="18">
        <v>0.39</v>
      </c>
      <c r="O44" s="18">
        <v>0.2</v>
      </c>
      <c r="P44" s="18">
        <v>0.15</v>
      </c>
      <c r="Q44" s="18">
        <v>0.07</v>
      </c>
      <c r="R44" s="18">
        <v>0.47</v>
      </c>
      <c r="S44" s="18">
        <v>0.37</v>
      </c>
      <c r="T44" s="18">
        <v>0.22</v>
      </c>
      <c r="U44" s="18">
        <v>0.1</v>
      </c>
      <c r="V44" s="18">
        <v>0.42</v>
      </c>
      <c r="W44" s="18">
        <v>0.4</v>
      </c>
      <c r="X44" s="18">
        <v>0.22</v>
      </c>
      <c r="Y44" s="18">
        <v>0.05</v>
      </c>
      <c r="Z44" s="18">
        <v>0.56</v>
      </c>
      <c r="AA44" s="18">
        <v>0.4</v>
      </c>
      <c r="AB44" s="18">
        <v>0.21</v>
      </c>
      <c r="AC44" s="18">
        <v>0.13</v>
      </c>
      <c r="AD44" s="18">
        <v>0.49</v>
      </c>
      <c r="AE44" s="18">
        <v>0.32</v>
      </c>
      <c r="AF44" s="18">
        <v>0.16</v>
      </c>
      <c r="AG44" s="18">
        <v>0.07</v>
      </c>
      <c r="AH44" s="18">
        <v>0.61</v>
      </c>
      <c r="AI44" s="18">
        <v>0.5</v>
      </c>
      <c r="AJ44" s="16">
        <v>0.32</v>
      </c>
      <c r="AK44" s="16">
        <v>0.22</v>
      </c>
      <c r="AL44" s="16">
        <v>0.57</v>
      </c>
      <c r="AM44" s="16">
        <v>0.46</v>
      </c>
      <c r="AN44" s="16">
        <v>0.24</v>
      </c>
      <c r="AO44" s="16">
        <v>0.07</v>
      </c>
      <c r="AP44" s="16">
        <v>0.28</v>
      </c>
      <c r="AQ44" s="16">
        <v>0.14</v>
      </c>
      <c r="AR44" s="16">
        <v>0.03</v>
      </c>
      <c r="AS44" s="16">
        <v>0.01</v>
      </c>
    </row>
    <row r="45" spans="1:45" s="3" customFormat="1" ht="12.75">
      <c r="A45" s="7" t="s">
        <v>42</v>
      </c>
      <c r="B45" s="29">
        <v>4.47</v>
      </c>
      <c r="C45" s="29">
        <v>4.67</v>
      </c>
      <c r="D45" s="7">
        <v>4.51</v>
      </c>
      <c r="E45" s="7">
        <v>4.71</v>
      </c>
      <c r="F45" s="7">
        <v>4.58</v>
      </c>
      <c r="G45" s="7">
        <v>5.24</v>
      </c>
      <c r="H45" s="7">
        <v>4.99</v>
      </c>
      <c r="I45" s="7">
        <v>4.28</v>
      </c>
      <c r="J45" s="7">
        <v>4.14</v>
      </c>
      <c r="K45" s="7">
        <v>3.97</v>
      </c>
      <c r="L45" s="7">
        <v>3.77</v>
      </c>
      <c r="M45" s="7">
        <v>3.86</v>
      </c>
      <c r="N45" s="7">
        <v>3.63</v>
      </c>
      <c r="O45" s="7">
        <v>3.45</v>
      </c>
      <c r="P45" s="7">
        <v>3.64</v>
      </c>
      <c r="Q45" s="7">
        <v>3.8</v>
      </c>
      <c r="R45" s="7">
        <v>3.92</v>
      </c>
      <c r="S45" s="7">
        <v>3.82</v>
      </c>
      <c r="T45" s="7">
        <v>3.61</v>
      </c>
      <c r="U45" s="7">
        <v>3.91</v>
      </c>
      <c r="V45" s="7">
        <v>3.75</v>
      </c>
      <c r="W45" s="7">
        <v>3.75</v>
      </c>
      <c r="X45" s="7">
        <v>3.52</v>
      </c>
      <c r="Y45" s="7">
        <v>3.74</v>
      </c>
      <c r="Z45" s="7">
        <v>3.67</v>
      </c>
      <c r="AA45" s="7">
        <v>3.54</v>
      </c>
      <c r="AB45" s="7">
        <v>3.41</v>
      </c>
      <c r="AC45" s="7">
        <v>3.9</v>
      </c>
      <c r="AD45" s="17">
        <v>3.75</v>
      </c>
      <c r="AE45" s="17">
        <v>3.59</v>
      </c>
      <c r="AF45" s="17">
        <v>3.44</v>
      </c>
      <c r="AG45" s="17">
        <v>3.36</v>
      </c>
      <c r="AH45" s="17">
        <v>3.36</v>
      </c>
      <c r="AI45" s="17">
        <v>3.34</v>
      </c>
      <c r="AJ45" s="17">
        <v>3.27</v>
      </c>
      <c r="AK45" s="17">
        <v>3.57</v>
      </c>
      <c r="AL45" s="17">
        <v>3.42</v>
      </c>
      <c r="AM45" s="17">
        <v>3.47</v>
      </c>
      <c r="AN45" s="17">
        <v>3.28</v>
      </c>
      <c r="AO45" s="17">
        <v>3.33</v>
      </c>
      <c r="AP45" s="17">
        <v>3.39</v>
      </c>
      <c r="AQ45" s="17">
        <v>2.62</v>
      </c>
      <c r="AR45" s="17">
        <v>2.54</v>
      </c>
      <c r="AS45" s="17">
        <v>2.98</v>
      </c>
    </row>
    <row r="47" ht="12.75">
      <c r="A47" s="20" t="s">
        <v>52</v>
      </c>
    </row>
    <row r="48" ht="12.75">
      <c r="A48" t="s">
        <v>61</v>
      </c>
    </row>
    <row r="49" ht="12.75">
      <c r="A49" t="s">
        <v>58</v>
      </c>
    </row>
    <row r="50" ht="12.75">
      <c r="A50" s="20" t="s">
        <v>63</v>
      </c>
    </row>
  </sheetData>
  <sheetProtection/>
  <printOptions/>
  <pageMargins left="0.25" right="0.16" top="1" bottom="1" header="0.5" footer="0.5"/>
  <pageSetup fitToHeight="1" fitToWidth="1" horizontalDpi="600" verticalDpi="600" orientation="landscape" paperSize="9" scale="50" r:id="rId1"/>
  <ignoredErrors>
    <ignoredError sqref="AQ2 R30:AQ30 R37:AQ3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Männikkö, Milla</dc:creator>
  <cp:keywords/>
  <dc:description/>
  <cp:lastModifiedBy>Aaltonen, Karoliina</cp:lastModifiedBy>
  <cp:lastPrinted>2019-05-03T10:16:57Z</cp:lastPrinted>
  <dcterms:created xsi:type="dcterms:W3CDTF">2004-11-30T10:44:07Z</dcterms:created>
  <dcterms:modified xsi:type="dcterms:W3CDTF">2024-02-15T13:59:59Z</dcterms:modified>
  <cp:category/>
  <cp:version/>
  <cp:contentType/>
  <cp:contentStatus/>
</cp:coreProperties>
</file>