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0"/>
  </bookViews>
  <sheets>
    <sheet name="Aspo" sheetId="1" r:id="rId1"/>
  </sheets>
  <definedNames>
    <definedName name="_xlnm.Print_Area" localSheetId="0">'Aspo'!$A$1:$J$38</definedName>
  </definedNames>
  <calcPr fullCalcOnLoad="1"/>
</workbook>
</file>

<file path=xl/sharedStrings.xml><?xml version="1.0" encoding="utf-8"?>
<sst xmlns="http://schemas.openxmlformats.org/spreadsheetml/2006/main" count="44" uniqueCount="19">
  <si>
    <t>Gearing</t>
  </si>
  <si>
    <t>Return on investment, % (ROI)</t>
  </si>
  <si>
    <t>IFRS</t>
  </si>
  <si>
    <t>ESL Shipping</t>
  </si>
  <si>
    <t xml:space="preserve">Leipurin </t>
  </si>
  <si>
    <t>Telko</t>
  </si>
  <si>
    <t xml:space="preserve">Other </t>
  </si>
  <si>
    <t>% of net sales</t>
  </si>
  <si>
    <t>Profit before taxes and non-controlling interest, MEUR</t>
  </si>
  <si>
    <t>Profit for the period, MEUR</t>
  </si>
  <si>
    <t>Gross investment</t>
  </si>
  <si>
    <t>Aspo Group</t>
  </si>
  <si>
    <t>Return on equity, % (ROE)</t>
  </si>
  <si>
    <t>Equity ratio, %</t>
  </si>
  <si>
    <t>Operating profit, % of net sales</t>
  </si>
  <si>
    <t>Operating profit, MEUR</t>
  </si>
  <si>
    <t>Net sales, MEUR</t>
  </si>
  <si>
    <t>Personnel at the year-end</t>
  </si>
  <si>
    <t>Kauko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</si>
</sst>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mk&quot;;\-#,##0\ &quot;mk&quot;"/>
    <numFmt numFmtId="173" formatCode="#,##0\ &quot;mk&quot;;[Red]\-#,##0\ &quot;mk&quot;"/>
    <numFmt numFmtId="174" formatCode="#,##0.00\ &quot;mk&quot;;\-#,##0.00\ &quot;mk&quot;"/>
    <numFmt numFmtId="175" formatCode="#,##0.00\ &quot;mk&quot;;[Red]\-#,##0.00\ &quot;mk&quot;"/>
    <numFmt numFmtId="176" formatCode="_-* #,##0\ &quot;mk&quot;_-;\-* #,##0\ &quot;mk&quot;_-;_-* &quot;-&quot;\ &quot;mk&quot;_-;_-@_-"/>
    <numFmt numFmtId="177" formatCode="_-* #,##0\ _m_k_-;\-* #,##0\ _m_k_-;_-* &quot;-&quot;\ _m_k_-;_-@_-"/>
    <numFmt numFmtId="178" formatCode="_-* #,##0.00\ &quot;mk&quot;_-;\-* #,##0.00\ &quot;mk&quot;_-;_-* &quot;-&quot;??\ &quot;mk&quot;_-;_-@_-"/>
    <numFmt numFmtId="179" formatCode="_-* #,##0.00\ _m_k_-;\-* #,##0.00\ _m_k_-;_-* &quot;-&quot;??\ _m_k_-;_-@_-"/>
    <numFmt numFmtId="180" formatCode="0.0"/>
    <numFmt numFmtId="181" formatCode="#,##0.0"/>
  </numFmts>
  <fonts count="42">
    <font>
      <sz val="10"/>
      <name val="Arial"/>
      <family val="0"/>
    </font>
    <font>
      <sz val="8"/>
      <color indexed="47"/>
      <name val="Verdana"/>
      <family val="2"/>
    </font>
    <font>
      <b/>
      <sz val="8"/>
      <color indexed="47"/>
      <name val="Verdana"/>
      <family val="2"/>
    </font>
    <font>
      <b/>
      <sz val="8"/>
      <color indexed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47"/>
      <name val="Calibri"/>
      <family val="2"/>
    </font>
    <font>
      <b/>
      <sz val="13"/>
      <color indexed="47"/>
      <name val="Calibri"/>
      <family val="2"/>
    </font>
    <font>
      <b/>
      <sz val="11"/>
      <color indexed="47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47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indexed="41"/>
      </left>
      <right style="thin">
        <color indexed="41"/>
      </right>
      <top style="thin">
        <color indexed="41"/>
      </top>
      <bottom style="thin">
        <color indexed="41"/>
      </bottom>
    </border>
    <border>
      <left style="thin">
        <color indexed="43"/>
      </left>
      <right style="thin">
        <color indexed="43"/>
      </right>
      <top style="thin">
        <color indexed="43"/>
      </top>
      <bottom style="thin">
        <color indexed="4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41"/>
      </left>
      <right style="thin">
        <color indexed="41"/>
      </right>
      <top>
        <color indexed="63"/>
      </top>
      <bottom style="thin">
        <color indexed="41"/>
      </bottom>
    </border>
    <border>
      <left style="thin">
        <color indexed="41"/>
      </left>
      <right>
        <color indexed="63"/>
      </right>
      <top style="thin">
        <color indexed="41"/>
      </top>
      <bottom style="thin">
        <color indexed="41"/>
      </bottom>
    </border>
    <border>
      <left>
        <color indexed="63"/>
      </left>
      <right style="thin">
        <color indexed="41"/>
      </right>
      <top style="thin">
        <color indexed="41"/>
      </top>
      <bottom style="thin">
        <color indexed="41"/>
      </bottom>
    </border>
    <border>
      <left style="thin">
        <color indexed="43"/>
      </left>
      <right style="thin">
        <color indexed="43"/>
      </right>
      <top style="thin">
        <color indexed="43"/>
      </top>
      <bottom>
        <color indexed="63"/>
      </bottom>
    </border>
    <border>
      <left style="thin">
        <color indexed="43"/>
      </left>
      <right style="thin">
        <color indexed="43"/>
      </right>
      <top>
        <color indexed="63"/>
      </top>
      <bottom style="thin">
        <color indexed="4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" fillId="26" borderId="1" applyNumberFormat="0" applyProtection="0">
      <alignment/>
    </xf>
    <xf numFmtId="0" fontId="3" fillId="27" borderId="2" applyNumberFormat="0" applyProtection="0">
      <alignment/>
    </xf>
    <xf numFmtId="0" fontId="1" fillId="28" borderId="1" applyNumberFormat="0" applyProtection="0">
      <alignment/>
    </xf>
    <xf numFmtId="0" fontId="25" fillId="29" borderId="0" applyNumberFormat="0" applyBorder="0" applyAlignment="0" applyProtection="0"/>
    <xf numFmtId="0" fontId="26" fillId="30" borderId="3" applyNumberFormat="0" applyAlignment="0" applyProtection="0"/>
    <xf numFmtId="0" fontId="27" fillId="31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32" borderId="0" applyNumberFormat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3" borderId="3" applyNumberFormat="0" applyAlignment="0" applyProtection="0"/>
    <xf numFmtId="0" fontId="36" fillId="0" borderId="8" applyNumberFormat="0" applyFill="0" applyAlignment="0" applyProtection="0"/>
    <xf numFmtId="0" fontId="37" fillId="34" borderId="0" applyNumberFormat="0" applyBorder="0" applyAlignment="0" applyProtection="0"/>
    <xf numFmtId="0" fontId="0" fillId="35" borderId="9" applyNumberFormat="0" applyFont="0" applyAlignment="0" applyProtection="0"/>
    <xf numFmtId="0" fontId="38" fillId="30" borderId="10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1" applyNumberFormat="0" applyFill="0" applyAlignment="0" applyProtection="0"/>
    <xf numFmtId="0" fontId="41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3" fillId="27" borderId="2" xfId="40">
      <alignment/>
    </xf>
    <xf numFmtId="0" fontId="2" fillId="26" borderId="1" xfId="39">
      <alignment/>
    </xf>
    <xf numFmtId="180" fontId="2" fillId="26" borderId="1" xfId="39" applyNumberFormat="1">
      <alignment/>
    </xf>
    <xf numFmtId="180" fontId="1" fillId="28" borderId="1" xfId="41" applyNumberFormat="1">
      <alignment/>
    </xf>
    <xf numFmtId="0" fontId="3" fillId="27" borderId="2" xfId="40" applyFont="1" applyAlignment="1">
      <alignment horizontal="right"/>
    </xf>
    <xf numFmtId="0" fontId="2" fillId="26" borderId="1" xfId="39" applyFont="1">
      <alignment/>
    </xf>
    <xf numFmtId="0" fontId="1" fillId="28" borderId="1" xfId="41" applyFont="1">
      <alignment/>
    </xf>
    <xf numFmtId="0" fontId="2" fillId="26" borderId="1" xfId="39" applyFont="1" applyFill="1">
      <alignment/>
    </xf>
    <xf numFmtId="0" fontId="0" fillId="0" borderId="0" xfId="0" applyFill="1" applyAlignment="1">
      <alignment/>
    </xf>
    <xf numFmtId="0" fontId="2" fillId="0" borderId="1" xfId="39" applyFill="1">
      <alignment/>
    </xf>
    <xf numFmtId="180" fontId="2" fillId="0" borderId="12" xfId="39" applyNumberFormat="1" applyFill="1" applyBorder="1">
      <alignment/>
    </xf>
    <xf numFmtId="180" fontId="1" fillId="0" borderId="1" xfId="41" applyNumberFormat="1" applyFill="1">
      <alignment/>
    </xf>
    <xf numFmtId="180" fontId="2" fillId="0" borderId="1" xfId="39" applyNumberFormat="1" applyFill="1">
      <alignment/>
    </xf>
    <xf numFmtId="0" fontId="1" fillId="0" borderId="1" xfId="41" applyFill="1">
      <alignment/>
    </xf>
    <xf numFmtId="180" fontId="2" fillId="0" borderId="1" xfId="41" applyNumberFormat="1" applyFont="1" applyFill="1">
      <alignment/>
    </xf>
    <xf numFmtId="1" fontId="2" fillId="0" borderId="1" xfId="39" applyNumberFormat="1" applyFill="1">
      <alignment/>
    </xf>
    <xf numFmtId="1" fontId="1" fillId="0" borderId="1" xfId="39" applyNumberFormat="1" applyFont="1" applyFill="1">
      <alignment/>
    </xf>
    <xf numFmtId="1" fontId="1" fillId="0" borderId="1" xfId="41" applyNumberFormat="1" applyFont="1" applyFill="1">
      <alignment/>
    </xf>
    <xf numFmtId="181" fontId="2" fillId="0" borderId="1" xfId="39" applyNumberFormat="1" applyFill="1">
      <alignment/>
    </xf>
    <xf numFmtId="0" fontId="2" fillId="0" borderId="13" xfId="39" applyFill="1" applyBorder="1">
      <alignment/>
    </xf>
    <xf numFmtId="181" fontId="2" fillId="0" borderId="13" xfId="39" applyNumberFormat="1" applyFill="1" applyBorder="1">
      <alignment/>
    </xf>
    <xf numFmtId="0" fontId="2" fillId="0" borderId="14" xfId="39" applyFill="1" applyBorder="1">
      <alignment/>
    </xf>
    <xf numFmtId="180" fontId="2" fillId="0" borderId="12" xfId="39" applyNumberFormat="1" applyFont="1" applyFill="1" applyBorder="1">
      <alignment/>
    </xf>
    <xf numFmtId="0" fontId="2" fillId="0" borderId="12" xfId="39" applyFill="1" applyBorder="1">
      <alignment/>
    </xf>
    <xf numFmtId="0" fontId="3" fillId="0" borderId="0" xfId="40" applyFill="1" applyBorder="1">
      <alignment/>
    </xf>
    <xf numFmtId="0" fontId="3" fillId="0" borderId="0" xfId="40" applyFont="1" applyFill="1" applyBorder="1" applyAlignment="1">
      <alignment horizontal="right"/>
    </xf>
    <xf numFmtId="0" fontId="2" fillId="0" borderId="0" xfId="39" applyFill="1" applyBorder="1">
      <alignment/>
    </xf>
    <xf numFmtId="180" fontId="2" fillId="0" borderId="0" xfId="39" applyNumberFormat="1" applyFill="1" applyBorder="1">
      <alignment/>
    </xf>
    <xf numFmtId="180" fontId="1" fillId="0" borderId="0" xfId="41" applyNumberFormat="1" applyFill="1" applyBorder="1">
      <alignment/>
    </xf>
    <xf numFmtId="180" fontId="2" fillId="26" borderId="1" xfId="39" applyNumberFormat="1" applyFont="1" applyFill="1">
      <alignment/>
    </xf>
    <xf numFmtId="180" fontId="1" fillId="28" borderId="1" xfId="41" applyNumberFormat="1" applyFont="1">
      <alignment/>
    </xf>
    <xf numFmtId="180" fontId="2" fillId="26" borderId="1" xfId="39" applyNumberFormat="1" applyFont="1">
      <alignment/>
    </xf>
    <xf numFmtId="0" fontId="3" fillId="27" borderId="15" xfId="40" applyFont="1" applyBorder="1" applyAlignment="1">
      <alignment horizontal="left"/>
    </xf>
    <xf numFmtId="0" fontId="3" fillId="27" borderId="16" xfId="40" applyFont="1" applyBorder="1" applyAlignment="1">
      <alignment horizontal="left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spo_keski" xfId="39"/>
    <cellStyle name="Aspo_tumma" xfId="40"/>
    <cellStyle name="Aspo_vaalea" xfId="41"/>
    <cellStyle name="Bad" xfId="42"/>
    <cellStyle name="Calculation" xfId="43"/>
    <cellStyle name="Check Cell" xfId="44"/>
    <cellStyle name="Comma" xfId="45"/>
    <cellStyle name="Comma [0]" xfId="46"/>
    <cellStyle name="Currency" xfId="47"/>
    <cellStyle name="Currency [0]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6D6E2"/>
      <rgbColor rgb="005E8AAF"/>
      <rgbColor rgb="00456E90"/>
      <rgbColor rgb="00DDE6EE"/>
      <rgbColor rgb="00000000"/>
      <rgbColor rgb="00F3F6F9"/>
      <rgbColor rgb="00225076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6"/>
  <sheetViews>
    <sheetView tabSelected="1" zoomScalePageLayoutView="0" workbookViewId="0" topLeftCell="A1">
      <selection activeCell="A42" sqref="A42"/>
    </sheetView>
  </sheetViews>
  <sheetFormatPr defaultColWidth="9.140625" defaultRowHeight="12.75"/>
  <cols>
    <col min="1" max="1" width="66.421875" style="0" customWidth="1"/>
    <col min="2" max="10" width="9.140625" style="0" customWidth="1"/>
  </cols>
  <sheetData>
    <row r="1" spans="1:19" ht="12.75">
      <c r="A1" s="33" t="s">
        <v>11</v>
      </c>
      <c r="B1" s="1">
        <v>2017</v>
      </c>
      <c r="C1" s="1">
        <v>2016</v>
      </c>
      <c r="D1" s="1">
        <v>2015</v>
      </c>
      <c r="E1" s="1">
        <v>2014</v>
      </c>
      <c r="F1" s="1">
        <v>2013</v>
      </c>
      <c r="G1" s="1">
        <v>2012</v>
      </c>
      <c r="H1" s="1">
        <v>2011</v>
      </c>
      <c r="I1" s="1">
        <v>2010</v>
      </c>
      <c r="J1" s="1">
        <v>2009</v>
      </c>
      <c r="K1" s="25"/>
      <c r="L1" s="25"/>
      <c r="M1" s="25"/>
      <c r="N1" s="25"/>
      <c r="O1" s="25"/>
      <c r="P1" s="25"/>
      <c r="Q1" s="9"/>
      <c r="R1" s="9"/>
      <c r="S1" s="9"/>
    </row>
    <row r="2" spans="1:19" ht="12.75">
      <c r="A2" s="34"/>
      <c r="B2" s="5" t="s">
        <v>2</v>
      </c>
      <c r="C2" s="5" t="s">
        <v>2</v>
      </c>
      <c r="D2" s="5" t="s">
        <v>2</v>
      </c>
      <c r="E2" s="5" t="s">
        <v>2</v>
      </c>
      <c r="F2" s="5" t="s">
        <v>2</v>
      </c>
      <c r="G2" s="5" t="s">
        <v>2</v>
      </c>
      <c r="H2" s="5" t="s">
        <v>2</v>
      </c>
      <c r="I2" s="5" t="s">
        <v>2</v>
      </c>
      <c r="J2" s="5" t="s">
        <v>2</v>
      </c>
      <c r="K2" s="26"/>
      <c r="L2" s="26"/>
      <c r="M2" s="26"/>
      <c r="N2" s="26"/>
      <c r="O2" s="26"/>
      <c r="P2" s="26"/>
      <c r="Q2" s="9"/>
      <c r="R2" s="9"/>
      <c r="S2" s="9"/>
    </row>
    <row r="3" spans="1:19" ht="12.75">
      <c r="A3" s="6" t="s">
        <v>16</v>
      </c>
      <c r="B3" s="6">
        <f>SUM(B4:B8)</f>
        <v>502.4</v>
      </c>
      <c r="C3" s="6">
        <f aca="true" t="shared" si="0" ref="C3:H3">SUM(C4:C8)</f>
        <v>457.40000000000003</v>
      </c>
      <c r="D3" s="6">
        <f t="shared" si="0"/>
        <v>445.8</v>
      </c>
      <c r="E3" s="6">
        <f t="shared" si="0"/>
        <v>482.90000000000003</v>
      </c>
      <c r="F3" s="6">
        <f t="shared" si="0"/>
        <v>476.3</v>
      </c>
      <c r="G3" s="6">
        <f t="shared" si="0"/>
        <v>481.59999999999997</v>
      </c>
      <c r="H3" s="6">
        <f t="shared" si="0"/>
        <v>476.29999999999995</v>
      </c>
      <c r="I3" s="6">
        <v>395.9</v>
      </c>
      <c r="J3" s="6">
        <v>329.4</v>
      </c>
      <c r="K3" s="27"/>
      <c r="L3" s="28"/>
      <c r="M3" s="27"/>
      <c r="N3" s="27"/>
      <c r="O3" s="27"/>
      <c r="P3" s="27"/>
      <c r="Q3" s="9"/>
      <c r="R3" s="9"/>
      <c r="S3" s="9"/>
    </row>
    <row r="4" spans="1:19" ht="12.75">
      <c r="A4" s="7" t="s">
        <v>3</v>
      </c>
      <c r="B4" s="7">
        <v>79.3</v>
      </c>
      <c r="C4" s="7">
        <v>71.4</v>
      </c>
      <c r="D4" s="7">
        <v>76.2</v>
      </c>
      <c r="E4" s="7">
        <v>85.2</v>
      </c>
      <c r="F4" s="7">
        <v>77.8</v>
      </c>
      <c r="G4" s="7">
        <v>72.3</v>
      </c>
      <c r="H4" s="7">
        <v>93.1</v>
      </c>
      <c r="I4" s="7">
        <v>79.5</v>
      </c>
      <c r="J4" s="7">
        <v>63.8</v>
      </c>
      <c r="K4" s="29"/>
      <c r="L4" s="29"/>
      <c r="M4" s="29"/>
      <c r="N4" s="29"/>
      <c r="O4" s="29"/>
      <c r="P4" s="29"/>
      <c r="Q4" s="9"/>
      <c r="R4" s="9"/>
      <c r="S4" s="9"/>
    </row>
    <row r="5" spans="1:19" ht="12.75">
      <c r="A5" s="7" t="s">
        <v>4</v>
      </c>
      <c r="B5" s="7">
        <v>122.3</v>
      </c>
      <c r="C5" s="7">
        <v>112.7</v>
      </c>
      <c r="D5" s="7">
        <v>117.8</v>
      </c>
      <c r="E5" s="7">
        <v>134.9</v>
      </c>
      <c r="F5" s="7">
        <v>136.3</v>
      </c>
      <c r="G5" s="7">
        <v>131.1</v>
      </c>
      <c r="H5" s="7">
        <v>128.2</v>
      </c>
      <c r="I5" s="7">
        <v>108.7</v>
      </c>
      <c r="J5" s="7">
        <v>99.3</v>
      </c>
      <c r="K5" s="29"/>
      <c r="L5" s="29"/>
      <c r="M5" s="29"/>
      <c r="N5" s="29"/>
      <c r="O5" s="29"/>
      <c r="P5" s="29"/>
      <c r="Q5" s="9"/>
      <c r="R5" s="9"/>
      <c r="S5" s="9"/>
    </row>
    <row r="6" spans="1:19" ht="12.75">
      <c r="A6" s="7" t="s">
        <v>5</v>
      </c>
      <c r="B6" s="7">
        <v>262.2</v>
      </c>
      <c r="C6" s="7">
        <v>240.3</v>
      </c>
      <c r="D6" s="7">
        <v>215.3</v>
      </c>
      <c r="E6" s="7">
        <v>226.8</v>
      </c>
      <c r="F6" s="7">
        <v>230.2</v>
      </c>
      <c r="G6" s="7">
        <v>237.7</v>
      </c>
      <c r="H6" s="7">
        <v>211.6</v>
      </c>
      <c r="I6" s="7">
        <v>175.2</v>
      </c>
      <c r="J6" s="7">
        <v>128.8</v>
      </c>
      <c r="K6" s="29"/>
      <c r="L6" s="29"/>
      <c r="M6" s="29"/>
      <c r="N6" s="29"/>
      <c r="O6" s="29"/>
      <c r="P6" s="29"/>
      <c r="Q6" s="9"/>
      <c r="R6" s="9"/>
      <c r="S6" s="9"/>
    </row>
    <row r="7" spans="1:19" ht="12.75">
      <c r="A7" s="7" t="s">
        <v>18</v>
      </c>
      <c r="B7" s="31">
        <v>38.6</v>
      </c>
      <c r="C7" s="31">
        <v>33</v>
      </c>
      <c r="D7" s="31">
        <v>36.5</v>
      </c>
      <c r="E7" s="31">
        <v>36</v>
      </c>
      <c r="F7" s="31">
        <v>32</v>
      </c>
      <c r="G7" s="7">
        <v>40.5</v>
      </c>
      <c r="H7" s="7">
        <v>43.4</v>
      </c>
      <c r="I7" s="7">
        <v>32.5</v>
      </c>
      <c r="J7" s="7">
        <v>36.4</v>
      </c>
      <c r="K7" s="11"/>
      <c r="L7" s="23"/>
      <c r="M7" s="11"/>
      <c r="N7" s="11"/>
      <c r="O7" s="24"/>
      <c r="P7" s="24"/>
      <c r="Q7" s="9"/>
      <c r="R7" s="9"/>
      <c r="S7" s="9"/>
    </row>
    <row r="8" spans="1:19" ht="12.75">
      <c r="A8" s="7" t="s">
        <v>6</v>
      </c>
      <c r="B8" s="7"/>
      <c r="C8" s="7"/>
      <c r="D8" s="7"/>
      <c r="E8" s="7"/>
      <c r="F8" s="7"/>
      <c r="G8" s="7"/>
      <c r="H8" s="7"/>
      <c r="I8" s="7"/>
      <c r="J8" s="7">
        <v>1.1</v>
      </c>
      <c r="K8" s="14"/>
      <c r="L8" s="12"/>
      <c r="M8" s="14"/>
      <c r="N8" s="14"/>
      <c r="O8" s="14"/>
      <c r="P8" s="14"/>
      <c r="Q8" s="9"/>
      <c r="R8" s="9"/>
      <c r="S8" s="9"/>
    </row>
    <row r="9" spans="1:19" ht="12.75">
      <c r="A9" s="6" t="s">
        <v>15</v>
      </c>
      <c r="B9" s="6">
        <f>SUM(B10:B14)</f>
        <v>23.1</v>
      </c>
      <c r="C9" s="6">
        <f aca="true" t="shared" si="1" ref="C9:H9">SUM(C10:C14)</f>
        <v>20.4</v>
      </c>
      <c r="D9" s="6">
        <f t="shared" si="1"/>
        <v>20.6</v>
      </c>
      <c r="E9" s="6">
        <f t="shared" si="1"/>
        <v>23.4</v>
      </c>
      <c r="F9" s="6">
        <f t="shared" si="1"/>
        <v>10.8</v>
      </c>
      <c r="G9" s="6">
        <f t="shared" si="1"/>
        <v>10.600000000000001</v>
      </c>
      <c r="H9" s="6">
        <f t="shared" si="1"/>
        <v>21.499999999999996</v>
      </c>
      <c r="I9" s="6">
        <v>17.9</v>
      </c>
      <c r="J9" s="6">
        <v>15.3</v>
      </c>
      <c r="K9" s="12"/>
      <c r="L9" s="12"/>
      <c r="M9" s="12"/>
      <c r="N9" s="12"/>
      <c r="O9" s="14"/>
      <c r="P9" s="14"/>
      <c r="Q9" s="9"/>
      <c r="R9" s="9"/>
      <c r="S9" s="9"/>
    </row>
    <row r="10" spans="1:19" ht="12.75">
      <c r="A10" s="7" t="s">
        <v>3</v>
      </c>
      <c r="B10" s="31">
        <v>13.5</v>
      </c>
      <c r="C10" s="31">
        <v>12.6</v>
      </c>
      <c r="D10" s="31">
        <v>14.7</v>
      </c>
      <c r="E10" s="31">
        <v>16</v>
      </c>
      <c r="F10" s="7">
        <v>7.6</v>
      </c>
      <c r="G10" s="7">
        <v>3.7</v>
      </c>
      <c r="H10" s="7">
        <v>10.5</v>
      </c>
      <c r="I10" s="7">
        <v>11.5</v>
      </c>
      <c r="J10" s="7">
        <v>14.7</v>
      </c>
      <c r="K10" s="12"/>
      <c r="L10" s="12"/>
      <c r="M10" s="14"/>
      <c r="N10" s="14"/>
      <c r="O10" s="14"/>
      <c r="P10" s="14"/>
      <c r="Q10" s="9"/>
      <c r="R10" s="9"/>
      <c r="S10" s="9"/>
    </row>
    <row r="11" spans="1:19" ht="12.75">
      <c r="A11" s="7" t="s">
        <v>4</v>
      </c>
      <c r="B11" s="31">
        <v>3.1</v>
      </c>
      <c r="C11" s="31">
        <v>2</v>
      </c>
      <c r="D11" s="31">
        <v>2.4</v>
      </c>
      <c r="E11" s="31">
        <v>4.4</v>
      </c>
      <c r="F11" s="31">
        <v>5.2</v>
      </c>
      <c r="G11" s="31">
        <v>4</v>
      </c>
      <c r="H11" s="7">
        <v>5.7</v>
      </c>
      <c r="I11" s="7">
        <v>3.6</v>
      </c>
      <c r="J11" s="7">
        <v>3.2</v>
      </c>
      <c r="K11" s="13"/>
      <c r="L11" s="13"/>
      <c r="M11" s="10"/>
      <c r="N11" s="10"/>
      <c r="O11" s="10"/>
      <c r="P11" s="10"/>
      <c r="Q11" s="9"/>
      <c r="R11" s="9"/>
      <c r="S11" s="9"/>
    </row>
    <row r="12" spans="1:19" ht="12.75">
      <c r="A12" s="7" t="s">
        <v>5</v>
      </c>
      <c r="B12" s="7">
        <v>10.8</v>
      </c>
      <c r="C12" s="7">
        <v>10.1</v>
      </c>
      <c r="D12" s="7">
        <v>10.4</v>
      </c>
      <c r="E12" s="7">
        <v>9.9</v>
      </c>
      <c r="F12" s="7">
        <v>5.8</v>
      </c>
      <c r="G12" s="7">
        <v>8.4</v>
      </c>
      <c r="H12" s="7">
        <v>8.6</v>
      </c>
      <c r="I12" s="7">
        <v>6.8</v>
      </c>
      <c r="J12" s="7">
        <v>3.1</v>
      </c>
      <c r="K12" s="12"/>
      <c r="L12" s="12"/>
      <c r="M12" s="12"/>
      <c r="N12" s="12"/>
      <c r="O12" s="12"/>
      <c r="P12" s="12"/>
      <c r="Q12" s="9"/>
      <c r="R12" s="9"/>
      <c r="S12" s="9"/>
    </row>
    <row r="13" spans="1:19" ht="12.75">
      <c r="A13" s="7" t="s">
        <v>18</v>
      </c>
      <c r="B13" s="7">
        <v>-0.2</v>
      </c>
      <c r="C13" s="7">
        <v>-0.1</v>
      </c>
      <c r="D13" s="7">
        <v>-1.2</v>
      </c>
      <c r="E13" s="7">
        <v>0.1</v>
      </c>
      <c r="F13" s="7">
        <v>-3.6</v>
      </c>
      <c r="G13" s="7">
        <v>-0.6</v>
      </c>
      <c r="H13" s="7">
        <v>1.4</v>
      </c>
      <c r="I13" s="7">
        <v>0.6</v>
      </c>
      <c r="J13" s="7">
        <v>0.5</v>
      </c>
      <c r="K13" s="12"/>
      <c r="L13" s="12"/>
      <c r="M13" s="12"/>
      <c r="N13" s="12"/>
      <c r="O13" s="12"/>
      <c r="P13" s="12"/>
      <c r="Q13" s="9"/>
      <c r="R13" s="9"/>
      <c r="S13" s="9"/>
    </row>
    <row r="14" spans="1:19" ht="12.75">
      <c r="A14" s="7" t="s">
        <v>6</v>
      </c>
      <c r="B14" s="31">
        <v>-4.1</v>
      </c>
      <c r="C14" s="31">
        <v>-4.2</v>
      </c>
      <c r="D14" s="31">
        <v>-5.7</v>
      </c>
      <c r="E14" s="31">
        <v>-7</v>
      </c>
      <c r="F14" s="7">
        <v>-4.2</v>
      </c>
      <c r="G14" s="7">
        <v>-4.9</v>
      </c>
      <c r="H14" s="7">
        <v>-4.7</v>
      </c>
      <c r="I14" s="7">
        <v>-4.6</v>
      </c>
      <c r="J14" s="7">
        <v>-6.2</v>
      </c>
      <c r="K14" s="12"/>
      <c r="L14" s="12"/>
      <c r="M14" s="12"/>
      <c r="N14" s="12"/>
      <c r="O14" s="12"/>
      <c r="P14" s="12"/>
      <c r="Q14" s="9"/>
      <c r="R14" s="9"/>
      <c r="S14" s="9"/>
    </row>
    <row r="15" spans="1:19" ht="12.75">
      <c r="A15" s="8" t="s">
        <v>14</v>
      </c>
      <c r="B15" s="30">
        <f>B9/B3*100</f>
        <v>4.597929936305733</v>
      </c>
      <c r="C15" s="30">
        <f aca="true" t="shared" si="2" ref="C15:E16">C9/C3*100</f>
        <v>4.459991254919108</v>
      </c>
      <c r="D15" s="30">
        <f t="shared" si="2"/>
        <v>4.620906235980261</v>
      </c>
      <c r="E15" s="30">
        <f t="shared" si="2"/>
        <v>4.845723752329674</v>
      </c>
      <c r="F15" s="30">
        <f aca="true" t="shared" si="3" ref="F15:J16">F9/F3*100</f>
        <v>2.2674784799496117</v>
      </c>
      <c r="G15" s="30">
        <f t="shared" si="3"/>
        <v>2.2009966777408643</v>
      </c>
      <c r="H15" s="30">
        <f t="shared" si="3"/>
        <v>4.513961788788579</v>
      </c>
      <c r="I15" s="30">
        <f t="shared" si="3"/>
        <v>4.521343773680222</v>
      </c>
      <c r="J15" s="30">
        <f t="shared" si="3"/>
        <v>4.644808743169399</v>
      </c>
      <c r="K15" s="12"/>
      <c r="L15" s="12"/>
      <c r="M15" s="12"/>
      <c r="N15" s="12"/>
      <c r="O15" s="12"/>
      <c r="P15" s="12"/>
      <c r="Q15" s="9"/>
      <c r="R15" s="9"/>
      <c r="S15" s="9"/>
    </row>
    <row r="16" spans="1:19" ht="12.75">
      <c r="A16" s="7" t="s">
        <v>3</v>
      </c>
      <c r="B16" s="31">
        <f>B10/B4*100</f>
        <v>17.023959646910466</v>
      </c>
      <c r="C16" s="31">
        <f t="shared" si="2"/>
        <v>17.64705882352941</v>
      </c>
      <c r="D16" s="31">
        <f t="shared" si="2"/>
        <v>19.291338582677163</v>
      </c>
      <c r="E16" s="31">
        <f t="shared" si="2"/>
        <v>18.779342723004692</v>
      </c>
      <c r="F16" s="31">
        <f t="shared" si="3"/>
        <v>9.768637532133676</v>
      </c>
      <c r="G16" s="31">
        <f t="shared" si="3"/>
        <v>5.117565698478562</v>
      </c>
      <c r="H16" s="31">
        <f t="shared" si="3"/>
        <v>11.278195488721805</v>
      </c>
      <c r="I16" s="31">
        <f t="shared" si="3"/>
        <v>14.465408805031446</v>
      </c>
      <c r="J16" s="31">
        <f t="shared" si="3"/>
        <v>23.04075235109718</v>
      </c>
      <c r="K16" s="10"/>
      <c r="L16" s="15"/>
      <c r="M16" s="10"/>
      <c r="N16" s="10"/>
      <c r="O16" s="10"/>
      <c r="P16" s="10"/>
      <c r="Q16" s="9"/>
      <c r="R16" s="9"/>
      <c r="S16" s="9"/>
    </row>
    <row r="17" spans="1:19" ht="12.75">
      <c r="A17" s="7" t="s">
        <v>4</v>
      </c>
      <c r="B17" s="31">
        <f>+B11/B5*100</f>
        <v>2.5347506132461164</v>
      </c>
      <c r="C17" s="31">
        <f>+C11/C5*100</f>
        <v>1.774622892635315</v>
      </c>
      <c r="D17" s="31">
        <f>+D11/D5*100</f>
        <v>2.037351443123939</v>
      </c>
      <c r="E17" s="31">
        <f aca="true" t="shared" si="4" ref="E17:J17">+E11/E5*100</f>
        <v>3.261675315048184</v>
      </c>
      <c r="F17" s="31">
        <f t="shared" si="4"/>
        <v>3.8151137197358764</v>
      </c>
      <c r="G17" s="31">
        <f t="shared" si="4"/>
        <v>3.0511060259344016</v>
      </c>
      <c r="H17" s="31">
        <f t="shared" si="4"/>
        <v>4.446177847113885</v>
      </c>
      <c r="I17" s="31">
        <f t="shared" si="4"/>
        <v>3.3118675252989878</v>
      </c>
      <c r="J17" s="31">
        <f t="shared" si="4"/>
        <v>3.2225579053373616</v>
      </c>
      <c r="K17" s="10"/>
      <c r="L17" s="16"/>
      <c r="M17" s="10"/>
      <c r="N17" s="10"/>
      <c r="O17" s="10"/>
      <c r="P17" s="10"/>
      <c r="Q17" s="9"/>
      <c r="R17" s="9"/>
      <c r="S17" s="9"/>
    </row>
    <row r="18" spans="1:19" ht="12.75">
      <c r="A18" s="7" t="s">
        <v>5</v>
      </c>
      <c r="B18" s="31">
        <f>B12/B6*100</f>
        <v>4.118993135011443</v>
      </c>
      <c r="C18" s="31">
        <f aca="true" t="shared" si="5" ref="C18:E19">C12/C6*100</f>
        <v>4.20307948397836</v>
      </c>
      <c r="D18" s="31">
        <f t="shared" si="5"/>
        <v>4.830469112865768</v>
      </c>
      <c r="E18" s="31">
        <f t="shared" si="5"/>
        <v>4.365079365079365</v>
      </c>
      <c r="F18" s="31">
        <f aca="true" t="shared" si="6" ref="F18:J19">F12/F6*100</f>
        <v>2.519548218940052</v>
      </c>
      <c r="G18" s="31">
        <f t="shared" si="6"/>
        <v>3.53386621792175</v>
      </c>
      <c r="H18" s="31">
        <f t="shared" si="6"/>
        <v>4.064272211720227</v>
      </c>
      <c r="I18" s="31">
        <f t="shared" si="6"/>
        <v>3.881278538812786</v>
      </c>
      <c r="J18" s="31">
        <f t="shared" si="6"/>
        <v>2.4068322981366457</v>
      </c>
      <c r="K18" s="14"/>
      <c r="L18" s="17"/>
      <c r="M18" s="14"/>
      <c r="N18" s="14"/>
      <c r="O18" s="14"/>
      <c r="P18" s="14"/>
      <c r="Q18" s="9"/>
      <c r="R18" s="9"/>
      <c r="S18" s="9"/>
    </row>
    <row r="19" spans="1:19" ht="12.75">
      <c r="A19" s="7" t="s">
        <v>18</v>
      </c>
      <c r="B19" s="31">
        <f>B13/B7*100</f>
        <v>-0.5181347150259068</v>
      </c>
      <c r="C19" s="31">
        <f t="shared" si="5"/>
        <v>-0.30303030303030304</v>
      </c>
      <c r="D19" s="31">
        <f t="shared" si="5"/>
        <v>-3.287671232876712</v>
      </c>
      <c r="E19" s="31">
        <f t="shared" si="5"/>
        <v>0.2777777777777778</v>
      </c>
      <c r="F19" s="31">
        <f t="shared" si="6"/>
        <v>-11.25</v>
      </c>
      <c r="G19" s="31">
        <f t="shared" si="6"/>
        <v>-1.4814814814814814</v>
      </c>
      <c r="H19" s="31">
        <f t="shared" si="6"/>
        <v>3.225806451612903</v>
      </c>
      <c r="I19" s="31">
        <f t="shared" si="6"/>
        <v>1.846153846153846</v>
      </c>
      <c r="J19" s="31">
        <f t="shared" si="6"/>
        <v>1.3736263736263736</v>
      </c>
      <c r="K19" s="14"/>
      <c r="L19" s="17"/>
      <c r="M19" s="14"/>
      <c r="N19" s="14"/>
      <c r="O19" s="14"/>
      <c r="P19" s="14"/>
      <c r="Q19" s="9"/>
      <c r="R19" s="9"/>
      <c r="S19" s="9"/>
    </row>
    <row r="20" spans="1:19" ht="12.75">
      <c r="A20" s="7" t="s">
        <v>6</v>
      </c>
      <c r="B20" s="31"/>
      <c r="C20" s="31"/>
      <c r="D20" s="31"/>
      <c r="E20" s="31"/>
      <c r="F20" s="31"/>
      <c r="G20" s="31"/>
      <c r="H20" s="31"/>
      <c r="I20" s="31"/>
      <c r="J20" s="31">
        <f>J14/J8*100</f>
        <v>-563.6363636363636</v>
      </c>
      <c r="K20" s="14"/>
      <c r="L20" s="18"/>
      <c r="M20" s="14"/>
      <c r="N20" s="14"/>
      <c r="O20" s="14"/>
      <c r="P20" s="14"/>
      <c r="Q20" s="9"/>
      <c r="R20" s="9"/>
      <c r="S20" s="9"/>
    </row>
    <row r="21" spans="1:19" ht="12.75">
      <c r="A21" s="6" t="s">
        <v>8</v>
      </c>
      <c r="B21" s="32">
        <v>21.1</v>
      </c>
      <c r="C21" s="32">
        <v>17.3</v>
      </c>
      <c r="D21" s="32">
        <v>21.3</v>
      </c>
      <c r="E21" s="32">
        <v>19</v>
      </c>
      <c r="F21" s="6">
        <v>6.6</v>
      </c>
      <c r="G21" s="6">
        <v>7.4</v>
      </c>
      <c r="H21" s="6">
        <v>17.4</v>
      </c>
      <c r="I21" s="6">
        <v>14.1</v>
      </c>
      <c r="J21" s="6">
        <v>11.7</v>
      </c>
      <c r="K21" s="10"/>
      <c r="L21" s="19"/>
      <c r="M21" s="10"/>
      <c r="N21" s="10"/>
      <c r="O21" s="10"/>
      <c r="P21" s="10"/>
      <c r="Q21" s="9"/>
      <c r="R21" s="9"/>
      <c r="S21" s="9"/>
    </row>
    <row r="22" spans="1:19" ht="12.75">
      <c r="A22" s="7" t="s">
        <v>7</v>
      </c>
      <c r="B22" s="4">
        <f>B21/B3*100</f>
        <v>4.199840764331211</v>
      </c>
      <c r="C22" s="4">
        <f>C21/C3*100</f>
        <v>3.7822474857892434</v>
      </c>
      <c r="D22" s="4">
        <f>D21/D3*100</f>
        <v>4.77792732166891</v>
      </c>
      <c r="E22" s="4">
        <f aca="true" t="shared" si="7" ref="E22:J22">E21/E3*100</f>
        <v>3.9345620211223857</v>
      </c>
      <c r="F22" s="4">
        <f t="shared" si="7"/>
        <v>1.3856812933025404</v>
      </c>
      <c r="G22" s="4">
        <f t="shared" si="7"/>
        <v>1.536544850498339</v>
      </c>
      <c r="H22" s="4">
        <f t="shared" si="7"/>
        <v>3.653159773252152</v>
      </c>
      <c r="I22" s="4">
        <f t="shared" si="7"/>
        <v>3.5615054306643095</v>
      </c>
      <c r="J22" s="4">
        <f t="shared" si="7"/>
        <v>3.551912568306011</v>
      </c>
      <c r="K22" s="10"/>
      <c r="L22" s="19"/>
      <c r="M22" s="10"/>
      <c r="N22" s="10"/>
      <c r="O22" s="10"/>
      <c r="P22" s="10"/>
      <c r="Q22" s="9"/>
      <c r="R22" s="9"/>
      <c r="S22" s="9"/>
    </row>
    <row r="23" spans="1:19" ht="12.75">
      <c r="A23" s="6" t="s">
        <v>9</v>
      </c>
      <c r="B23" s="6">
        <v>19.4</v>
      </c>
      <c r="C23" s="6">
        <v>15.9</v>
      </c>
      <c r="D23" s="6">
        <v>19.8</v>
      </c>
      <c r="E23" s="6">
        <v>18.4</v>
      </c>
      <c r="F23" s="6">
        <v>8.6</v>
      </c>
      <c r="G23" s="6">
        <v>10.8</v>
      </c>
      <c r="H23" s="6">
        <v>13.3</v>
      </c>
      <c r="I23" s="6">
        <v>10.4</v>
      </c>
      <c r="J23" s="6">
        <v>8.6</v>
      </c>
      <c r="K23" s="13"/>
      <c r="L23" s="19"/>
      <c r="M23" s="13"/>
      <c r="N23" s="13"/>
      <c r="O23" s="10"/>
      <c r="P23" s="10"/>
      <c r="Q23" s="9"/>
      <c r="R23" s="9"/>
      <c r="S23" s="9"/>
    </row>
    <row r="24" spans="1:10" ht="12.75">
      <c r="A24" s="7" t="s">
        <v>7</v>
      </c>
      <c r="B24" s="4">
        <f aca="true" t="shared" si="8" ref="B24:J24">B23/B3*100</f>
        <v>3.861464968152866</v>
      </c>
      <c r="C24" s="4">
        <f t="shared" si="8"/>
        <v>3.4761696545693046</v>
      </c>
      <c r="D24" s="4">
        <f t="shared" si="8"/>
        <v>4.441453566621804</v>
      </c>
      <c r="E24" s="4">
        <f t="shared" si="8"/>
        <v>3.8103126941395726</v>
      </c>
      <c r="F24" s="4">
        <f t="shared" si="8"/>
        <v>1.8055847155154312</v>
      </c>
      <c r="G24" s="4">
        <f t="shared" si="8"/>
        <v>2.242524916943522</v>
      </c>
      <c r="H24" s="4">
        <f t="shared" si="8"/>
        <v>2.7923577577157257</v>
      </c>
      <c r="I24" s="4">
        <f t="shared" si="8"/>
        <v>2.626925991411973</v>
      </c>
      <c r="J24" s="4">
        <f t="shared" si="8"/>
        <v>2.610807528840316</v>
      </c>
    </row>
    <row r="25" spans="1:19" ht="12.75">
      <c r="A25" s="6" t="s">
        <v>17</v>
      </c>
      <c r="B25" s="6">
        <f>SUM(B26:B30)</f>
        <v>909</v>
      </c>
      <c r="C25" s="6">
        <f aca="true" t="shared" si="9" ref="C25:H25">SUM(C26:C30)</f>
        <v>895</v>
      </c>
      <c r="D25" s="6">
        <f t="shared" si="9"/>
        <v>857</v>
      </c>
      <c r="E25" s="6">
        <f t="shared" si="9"/>
        <v>879</v>
      </c>
      <c r="F25" s="6">
        <f t="shared" si="9"/>
        <v>869</v>
      </c>
      <c r="G25" s="6">
        <f t="shared" si="9"/>
        <v>871</v>
      </c>
      <c r="H25" s="6">
        <f t="shared" si="9"/>
        <v>814</v>
      </c>
      <c r="I25" s="6">
        <v>712</v>
      </c>
      <c r="J25" s="6">
        <v>717</v>
      </c>
      <c r="K25" s="20"/>
      <c r="L25" s="21"/>
      <c r="M25" s="22"/>
      <c r="N25" s="10"/>
      <c r="O25" s="10"/>
      <c r="P25" s="10"/>
      <c r="Q25" s="9"/>
      <c r="R25" s="9"/>
      <c r="S25" s="9"/>
    </row>
    <row r="26" spans="1:19" ht="12.75">
      <c r="A26" s="7" t="s">
        <v>3</v>
      </c>
      <c r="B26" s="7">
        <v>235</v>
      </c>
      <c r="C26" s="7">
        <v>226</v>
      </c>
      <c r="D26" s="7">
        <v>223</v>
      </c>
      <c r="E26" s="7">
        <v>226</v>
      </c>
      <c r="F26" s="7">
        <v>210</v>
      </c>
      <c r="G26" s="7">
        <v>219</v>
      </c>
      <c r="H26" s="7">
        <v>211</v>
      </c>
      <c r="I26" s="7">
        <v>183</v>
      </c>
      <c r="J26" s="7">
        <v>194</v>
      </c>
      <c r="K26" s="19"/>
      <c r="L26" s="19"/>
      <c r="M26" s="10"/>
      <c r="N26" s="10"/>
      <c r="O26" s="10"/>
      <c r="P26" s="13"/>
      <c r="Q26" s="9"/>
      <c r="R26" s="9"/>
      <c r="S26" s="9"/>
    </row>
    <row r="27" spans="1:19" ht="12.75">
      <c r="A27" s="7" t="s">
        <v>4</v>
      </c>
      <c r="B27" s="7">
        <v>315</v>
      </c>
      <c r="C27" s="7">
        <v>322</v>
      </c>
      <c r="D27" s="7">
        <v>299</v>
      </c>
      <c r="E27" s="7">
        <v>297</v>
      </c>
      <c r="F27" s="7">
        <v>300</v>
      </c>
      <c r="G27" s="7">
        <v>281</v>
      </c>
      <c r="H27" s="7">
        <v>275</v>
      </c>
      <c r="I27" s="7">
        <v>226</v>
      </c>
      <c r="J27" s="7">
        <v>218</v>
      </c>
      <c r="K27" s="10"/>
      <c r="L27" s="19"/>
      <c r="M27" s="10"/>
      <c r="N27" s="10"/>
      <c r="O27" s="10"/>
      <c r="P27" s="10"/>
      <c r="Q27" s="9"/>
      <c r="R27" s="9"/>
      <c r="S27" s="9"/>
    </row>
    <row r="28" spans="1:19" ht="12.75">
      <c r="A28" s="7" t="s">
        <v>5</v>
      </c>
      <c r="B28" s="7">
        <v>288</v>
      </c>
      <c r="C28" s="7">
        <v>280</v>
      </c>
      <c r="D28" s="7">
        <v>265</v>
      </c>
      <c r="E28" s="7">
        <v>258</v>
      </c>
      <c r="F28" s="7">
        <v>249</v>
      </c>
      <c r="G28" s="7">
        <v>265</v>
      </c>
      <c r="H28" s="7">
        <v>230</v>
      </c>
      <c r="I28" s="7">
        <v>199</v>
      </c>
      <c r="J28" s="7">
        <v>193</v>
      </c>
      <c r="K28" s="12"/>
      <c r="L28" s="12"/>
      <c r="M28" s="12"/>
      <c r="N28" s="12"/>
      <c r="O28" s="12"/>
      <c r="P28" s="12"/>
      <c r="Q28" s="9"/>
      <c r="R28" s="9"/>
      <c r="S28" s="9"/>
    </row>
    <row r="29" spans="1:19" ht="12.75">
      <c r="A29" s="7" t="s">
        <v>18</v>
      </c>
      <c r="B29" s="7">
        <v>46</v>
      </c>
      <c r="C29" s="7">
        <v>42</v>
      </c>
      <c r="D29" s="7">
        <v>46</v>
      </c>
      <c r="E29" s="7">
        <v>69</v>
      </c>
      <c r="F29" s="7">
        <v>80</v>
      </c>
      <c r="G29" s="7">
        <v>94</v>
      </c>
      <c r="H29" s="7">
        <v>85</v>
      </c>
      <c r="I29" s="7">
        <v>91</v>
      </c>
      <c r="J29" s="7">
        <v>90</v>
      </c>
      <c r="K29" s="9"/>
      <c r="L29" s="9"/>
      <c r="M29" s="9"/>
      <c r="N29" s="9"/>
      <c r="O29" s="9"/>
      <c r="P29" s="9"/>
      <c r="Q29" s="9"/>
      <c r="R29" s="9"/>
      <c r="S29" s="9"/>
    </row>
    <row r="30" spans="1:19" ht="12.75">
      <c r="A30" s="7" t="s">
        <v>6</v>
      </c>
      <c r="B30" s="7">
        <v>25</v>
      </c>
      <c r="C30" s="7">
        <v>25</v>
      </c>
      <c r="D30" s="7">
        <v>24</v>
      </c>
      <c r="E30" s="7">
        <v>29</v>
      </c>
      <c r="F30" s="7">
        <v>30</v>
      </c>
      <c r="G30" s="7">
        <v>12</v>
      </c>
      <c r="H30" s="7">
        <v>13</v>
      </c>
      <c r="I30" s="7">
        <v>13</v>
      </c>
      <c r="J30" s="7">
        <v>22</v>
      </c>
      <c r="K30" s="9"/>
      <c r="L30" s="9"/>
      <c r="M30" s="9"/>
      <c r="N30" s="9"/>
      <c r="O30" s="9"/>
      <c r="P30" s="9"/>
      <c r="Q30" s="9"/>
      <c r="R30" s="9"/>
      <c r="S30" s="9"/>
    </row>
    <row r="31" spans="1:10" ht="12.75">
      <c r="A31" s="6" t="s">
        <v>12</v>
      </c>
      <c r="B31" s="3">
        <v>17.1</v>
      </c>
      <c r="C31" s="3">
        <v>14.6</v>
      </c>
      <c r="D31" s="3">
        <v>19.1</v>
      </c>
      <c r="E31" s="3">
        <v>17.8</v>
      </c>
      <c r="F31" s="3">
        <v>8.9</v>
      </c>
      <c r="G31" s="3">
        <v>11.8</v>
      </c>
      <c r="H31" s="3">
        <v>16.4</v>
      </c>
      <c r="I31" s="3">
        <v>15.2</v>
      </c>
      <c r="J31" s="3">
        <v>13</v>
      </c>
    </row>
    <row r="32" spans="1:10" ht="12.75">
      <c r="A32" s="6" t="s">
        <v>1</v>
      </c>
      <c r="B32" s="2">
        <v>9.9</v>
      </c>
      <c r="C32" s="2">
        <v>8.7</v>
      </c>
      <c r="D32" s="2">
        <v>11.2</v>
      </c>
      <c r="E32" s="2">
        <v>9.9</v>
      </c>
      <c r="F32" s="2">
        <v>4.6</v>
      </c>
      <c r="G32" s="2">
        <v>5.4</v>
      </c>
      <c r="H32" s="2">
        <v>12.5</v>
      </c>
      <c r="I32" s="2">
        <v>12.7</v>
      </c>
      <c r="J32" s="2">
        <v>11.1</v>
      </c>
    </row>
    <row r="33" spans="1:10" ht="12.75">
      <c r="A33" s="6" t="s">
        <v>13</v>
      </c>
      <c r="B33" s="2">
        <v>35.6</v>
      </c>
      <c r="C33" s="2">
        <v>37.4</v>
      </c>
      <c r="D33" s="2">
        <v>33.8</v>
      </c>
      <c r="E33" s="2">
        <v>35.2</v>
      </c>
      <c r="F33" s="2">
        <v>34.4</v>
      </c>
      <c r="G33" s="2">
        <v>29.2</v>
      </c>
      <c r="H33" s="2">
        <v>35.2</v>
      </c>
      <c r="I33" s="2">
        <v>33.2</v>
      </c>
      <c r="J33" s="2">
        <v>34.6</v>
      </c>
    </row>
    <row r="34" spans="1:10" ht="12.75">
      <c r="A34" s="2" t="s">
        <v>0</v>
      </c>
      <c r="B34" s="3">
        <v>103.9</v>
      </c>
      <c r="C34" s="3">
        <v>89.8</v>
      </c>
      <c r="D34" s="3">
        <v>101.4</v>
      </c>
      <c r="E34" s="3">
        <v>101</v>
      </c>
      <c r="F34" s="2">
        <v>98.2</v>
      </c>
      <c r="G34" s="2">
        <v>131.6</v>
      </c>
      <c r="H34" s="2">
        <v>94.1</v>
      </c>
      <c r="I34" s="2">
        <v>101.5</v>
      </c>
      <c r="J34" s="2">
        <v>87.9</v>
      </c>
    </row>
    <row r="35" spans="1:10" ht="12.75">
      <c r="A35" s="6" t="s">
        <v>10</v>
      </c>
      <c r="B35" s="32">
        <v>18</v>
      </c>
      <c r="C35" s="6">
        <v>6.9</v>
      </c>
      <c r="D35" s="6">
        <v>15.1</v>
      </c>
      <c r="E35" s="6">
        <v>18.7</v>
      </c>
      <c r="F35" s="6">
        <v>4.9</v>
      </c>
      <c r="G35" s="6">
        <v>30.5</v>
      </c>
      <c r="H35" s="6">
        <v>42.7</v>
      </c>
      <c r="I35" s="6">
        <v>13.2</v>
      </c>
      <c r="J35" s="6">
        <v>7.4</v>
      </c>
    </row>
    <row r="36" spans="1:10" ht="12.75">
      <c r="A36" s="7" t="s">
        <v>7</v>
      </c>
      <c r="B36" s="4">
        <f>+B35/B3*100</f>
        <v>3.5828025477707004</v>
      </c>
      <c r="C36" s="4">
        <f aca="true" t="shared" si="10" ref="C36:J36">+C35/C3*100</f>
        <v>1.5085264538696983</v>
      </c>
      <c r="D36" s="4">
        <f t="shared" si="10"/>
        <v>3.38716913414087</v>
      </c>
      <c r="E36" s="4">
        <f t="shared" si="10"/>
        <v>3.872437357630979</v>
      </c>
      <c r="F36" s="4">
        <f t="shared" si="10"/>
        <v>1.028763384421583</v>
      </c>
      <c r="G36" s="4">
        <f t="shared" si="10"/>
        <v>6.333056478405316</v>
      </c>
      <c r="H36" s="4">
        <f t="shared" si="10"/>
        <v>8.964938064245224</v>
      </c>
      <c r="I36" s="4">
        <f t="shared" si="10"/>
        <v>3.334175296792119</v>
      </c>
      <c r="J36" s="4">
        <f t="shared" si="10"/>
        <v>2.2465088038858534</v>
      </c>
    </row>
  </sheetData>
  <sheetProtection/>
  <mergeCells count="1">
    <mergeCell ref="A1:A2"/>
  </mergeCells>
  <printOptions/>
  <pageMargins left="0.75" right="0.75" top="1" bottom="1" header="0.5" footer="0.5"/>
  <pageSetup fitToHeight="1" fitToWidth="1" horizontalDpi="600" verticalDpi="600" orientation="landscape" paperSize="9" scale="85" r:id="rId1"/>
  <ignoredErrors>
    <ignoredError sqref="H3 B25:G25 H25" formulaRange="1"/>
    <ignoredError sqref="B17:J1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Aspo Oyj</dc:creator>
  <cp:keywords/>
  <dc:description/>
  <cp:lastModifiedBy>Lehikoinen, Merja</cp:lastModifiedBy>
  <cp:lastPrinted>2013-03-14T10:24:54Z</cp:lastPrinted>
  <dcterms:created xsi:type="dcterms:W3CDTF">2004-11-30T10:44:07Z</dcterms:created>
  <dcterms:modified xsi:type="dcterms:W3CDTF">2018-02-09T14:11:50Z</dcterms:modified>
  <cp:category/>
  <cp:version/>
  <cp:contentType/>
  <cp:contentStatus/>
</cp:coreProperties>
</file>